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Y:\Internet &amp; Intranet\Web Documents\"/>
    </mc:Choice>
  </mc:AlternateContent>
  <xr:revisionPtr revIDLastSave="0" documentId="8_{FE797410-A819-4A53-9A70-B70BCD3FC22F}" xr6:coauthVersionLast="47" xr6:coauthVersionMax="47" xr10:uidLastSave="{00000000-0000-0000-0000-000000000000}"/>
  <bookViews>
    <workbookView xWindow="-120" yWindow="-120" windowWidth="29040" windowHeight="15720" activeTab="2" xr2:uid="{00000000-000D-0000-FFFF-FFFF00000000}"/>
  </bookViews>
  <sheets>
    <sheet name="Cover" sheetId="1" r:id="rId1"/>
    <sheet name="Versions" sheetId="3" r:id="rId2"/>
    <sheet name="Mitigation log" sheetId="25" r:id="rId3"/>
  </sheets>
  <definedNames>
    <definedName name="_xlnm._FilterDatabase" localSheetId="2" hidden="1">'Mitigation log'!$F$2:$AB$87</definedName>
    <definedName name="_xlnm.Print_Area" localSheetId="0">Cover!$A$2:$F$61</definedName>
    <definedName name="SheetDescriptions" hidden="1">Cover!$C$47:$C$61</definedName>
    <definedName name="SheetNames" hidden="1">Cover!$B$47:$B$61</definedName>
    <definedName name="SheetTypes" hidden="1">Cover!$D$47:$D$61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5" l="1"/>
  <c r="A2" i="25"/>
  <c r="B9" i="25"/>
</calcChain>
</file>

<file path=xl/sharedStrings.xml><?xml version="1.0" encoding="utf-8"?>
<sst xmlns="http://schemas.openxmlformats.org/spreadsheetml/2006/main" count="1433" uniqueCount="508">
  <si>
    <t>File Name</t>
  </si>
  <si>
    <t>Date</t>
  </si>
  <si>
    <t>Sheet Name</t>
  </si>
  <si>
    <t>Description</t>
  </si>
  <si>
    <t>Revision</t>
  </si>
  <si>
    <t>Originated</t>
  </si>
  <si>
    <t>Checked</t>
  </si>
  <si>
    <t>Reviewed</t>
  </si>
  <si>
    <t>Authorised</t>
  </si>
  <si>
    <t>Document History</t>
  </si>
  <si>
    <t>Project</t>
  </si>
  <si>
    <t>Job Number</t>
  </si>
  <si>
    <t>Cover Sheet</t>
  </si>
  <si>
    <t>Sources</t>
  </si>
  <si>
    <t>Sheets List</t>
  </si>
  <si>
    <t>Document Sensitivity</t>
  </si>
  <si>
    <t>Manual Completion</t>
  </si>
  <si>
    <t>Automated Completion</t>
  </si>
  <si>
    <t>File Path</t>
  </si>
  <si>
    <t>Key to Cell Shading</t>
  </si>
  <si>
    <t>Sheets</t>
  </si>
  <si>
    <t>Checks and Review Undertaken</t>
  </si>
  <si>
    <t>Contents/Self-Checks</t>
  </si>
  <si>
    <t>Disclaimer</t>
  </si>
  <si>
    <t>Location</t>
  </si>
  <si>
    <t>Source Name</t>
  </si>
  <si>
    <t>Date of Issue</t>
  </si>
  <si>
    <t>Primary Contact Name</t>
  </si>
  <si>
    <t>Primary Contact e-mail</t>
  </si>
  <si>
    <t>Reference Sheet</t>
  </si>
  <si>
    <t>Input Sheet</t>
  </si>
  <si>
    <t>Calculation Sheet</t>
  </si>
  <si>
    <t>Output Sheet</t>
  </si>
  <si>
    <t>Checks Sheet</t>
  </si>
  <si>
    <t>Archived Sheet</t>
  </si>
  <si>
    <t>Sheet Type</t>
  </si>
  <si>
    <t>Spreadsheet Overview</t>
  </si>
  <si>
    <t>Sheet Type:</t>
  </si>
  <si>
    <t>Description:</t>
  </si>
  <si>
    <t>Source:</t>
  </si>
  <si>
    <t>Updated:</t>
  </si>
  <si>
    <t>Self-checking:</t>
  </si>
  <si>
    <t>Check and Review:</t>
  </si>
  <si>
    <t>Status:</t>
  </si>
  <si>
    <t>Key:</t>
  </si>
  <si>
    <t>Automatic Completion</t>
  </si>
  <si>
    <t>In Progress</t>
  </si>
  <si>
    <t>Cover</t>
  </si>
  <si>
    <t>Versions</t>
  </si>
  <si>
    <t>AP 14/08/2026</t>
  </si>
  <si>
    <t>Huntingdonshire Strategic Transport Study</t>
  </si>
  <si>
    <t>P:\GBCBA\HandT\CQ\Projects\100118100-Hunts STS-CROO2335\40 Technical\02 Phase 2\01 Hybrid Option Mitigation Log</t>
  </si>
  <si>
    <t>Hunts STS Core Strategy DS1 Mitigation Log v1.0</t>
  </si>
  <si>
    <t>Amelia Peach</t>
  </si>
  <si>
    <t>amelia.peach@atkinsrealis.com</t>
  </si>
  <si>
    <t>v1.0</t>
  </si>
  <si>
    <t>Phase III Mitigation log. Updated to reflect Core DS1 scenario</t>
  </si>
  <si>
    <t>RH</t>
  </si>
  <si>
    <t>MAC</t>
  </si>
  <si>
    <t xml:space="preserve">Updated to include changes to A141 bypass proposals and ensure  that active travel is a key consideration when masterplanning.
MAC - reviewed new/updated mitigation measures for costings and associated inclusions/exclusions (M19, M19G, M250, M251).
</t>
  </si>
  <si>
    <t>AP</t>
  </si>
  <si>
    <t>ID</t>
  </si>
  <si>
    <t>Mode</t>
  </si>
  <si>
    <t>Type</t>
  </si>
  <si>
    <t>General Location</t>
  </si>
  <si>
    <t>Source</t>
  </si>
  <si>
    <t>Issue Addressing</t>
  </si>
  <si>
    <t>Predicted Mitigation Impact</t>
  </si>
  <si>
    <t>Predicted Impact Rating</t>
  </si>
  <si>
    <t>Priority Rating</t>
  </si>
  <si>
    <t>Cost Range Estimate</t>
  </si>
  <si>
    <t>Lodge Farm, North of A141</t>
  </si>
  <si>
    <t>Wyton Airfield</t>
  </si>
  <si>
    <t>The Lattenburys</t>
  </si>
  <si>
    <t>Hinchingbrooke Newlands</t>
  </si>
  <si>
    <t>M5</t>
  </si>
  <si>
    <t>Active</t>
  </si>
  <si>
    <t>Cycleway</t>
  </si>
  <si>
    <r>
      <rPr>
        <b/>
        <sz val="10"/>
        <color theme="1"/>
        <rFont val="Arial"/>
        <family val="2"/>
      </rPr>
      <t>LCWIP Scheme 5: Sapley - Huntingdon cycleway</t>
    </r>
    <r>
      <rPr>
        <sz val="10"/>
        <color theme="1"/>
        <rFont val="Arial"/>
        <family val="2"/>
      </rPr>
      <t xml:space="preserve">
Shared use path across railway (widen)
- Kings Ripton Rd/ St Peter's Rd roundabout (improve crossing)
- Kings Ripton Road (widen shared use path to off-road shared use path)
- Swallowbush Road (improve crossing)
- Ambury Road (improve shared use path, widen path to St Peter's school, improve crossings to town centre)
</t>
    </r>
    <r>
      <rPr>
        <b/>
        <sz val="10"/>
        <color theme="1"/>
        <rFont val="Arial"/>
        <family val="2"/>
      </rPr>
      <t>Approx length 3km</t>
    </r>
  </si>
  <si>
    <t>Huntingdon</t>
  </si>
  <si>
    <t>Cambridgeshire LCWIP</t>
  </si>
  <si>
    <t xml:space="preserve">Inadequate active travel provision between Sapley and Huntingdon. Existing provision is not well connected and requires improvements to junctions and quality of infrastructure. </t>
  </si>
  <si>
    <t xml:space="preserve">Increased attractiveness of cycling between Sapley and Huntingdon. This has direct impact on the Sapley Park Garden Village and Lodge Farm development site the routing connects into route 12 to create a continuous active travel path into Huntingdon town centre. </t>
  </si>
  <si>
    <t>Medium</t>
  </si>
  <si>
    <t>Low</t>
  </si>
  <si>
    <t>Y</t>
  </si>
  <si>
    <t>y</t>
  </si>
  <si>
    <t>M10</t>
  </si>
  <si>
    <r>
      <rPr>
        <b/>
        <sz val="10"/>
        <color theme="1"/>
        <rFont val="Arial"/>
        <family val="2"/>
      </rPr>
      <t>LCWIP Scheme 10: St Ives (N) - St Ives centre cycleway</t>
    </r>
    <r>
      <rPr>
        <sz val="10"/>
        <color theme="1"/>
        <rFont val="Arial"/>
        <family val="2"/>
      </rPr>
      <t xml:space="preserve">
- Ramsey Road (raised lanes on both sides or 2 way cycleway on one side, Improve crossings, link to existing shared use path on southern section of road, widen where possible, improve side road crossings)
</t>
    </r>
    <r>
      <rPr>
        <b/>
        <sz val="10"/>
        <color theme="1"/>
        <rFont val="Arial"/>
        <family val="2"/>
      </rPr>
      <t>Approx. length 2km</t>
    </r>
  </si>
  <si>
    <t>St Ives</t>
  </si>
  <si>
    <t xml:space="preserve">Inadequate active travel provision between St Ives (N) and St Ives town centre. Existing provision is not well connected and requires improvements to junctions and quality of infrastructure. </t>
  </si>
  <si>
    <t>Increased attractiveness of cycling between St Ives (N) and St Ives town centre. The route has a direct impact on the Wyton Airfeild development due to the site masterplan detailing a cycleway along Old Ramsey Road connecting to the north of this route.</t>
  </si>
  <si>
    <t>M12</t>
  </si>
  <si>
    <r>
      <rPr>
        <b/>
        <sz val="10"/>
        <color theme="1"/>
        <rFont val="Arial"/>
        <family val="2"/>
      </rPr>
      <t>LCWIP Scheme 12: Hartford - Kings Ripton cycleway</t>
    </r>
    <r>
      <rPr>
        <sz val="10"/>
        <color theme="1"/>
        <rFont val="Arial"/>
        <family val="2"/>
      </rPr>
      <t xml:space="preserve">
- Sapley Road (improve side crossings, improve crossing with A141, provide shared use path from end of Jubilee Park to B1090)
- B1090 (improve crossing)- Ramsey Road (provide shared use path to start of 30mph)
</t>
    </r>
    <r>
      <rPr>
        <b/>
        <sz val="10"/>
        <color theme="1"/>
        <rFont val="Arial"/>
        <family val="2"/>
      </rPr>
      <t>Approx. length 3km</t>
    </r>
    <r>
      <rPr>
        <sz val="10"/>
        <color theme="1"/>
        <rFont val="Arial"/>
        <family val="2"/>
      </rPr>
      <t xml:space="preserve">
</t>
    </r>
    <r>
      <rPr>
        <b/>
        <sz val="10"/>
        <color theme="1"/>
        <rFont val="Arial"/>
        <family val="2"/>
      </rPr>
      <t>(1.5km is new and only allowance for 2 crossing in the existing)</t>
    </r>
  </si>
  <si>
    <t>Huntingdon &amp; Wyton-on-the-Hill</t>
  </si>
  <si>
    <t xml:space="preserve">Inadequate active travel provision between Hartford and Kings Ripton. Existing provision is not well connected and requires improvements to junctions and quality of infrastructure as well as the extension of infrastructure. </t>
  </si>
  <si>
    <t>Increased attractiveness of cycling between Hartford and Kings Ripton. The route directly services both Sapley Park Garden Village and Lodge Farm.</t>
  </si>
  <si>
    <t>Included in DM? (Yes/No)</t>
  </si>
  <si>
    <t>Include in DS1 mitigation package? (Yes/No)</t>
  </si>
  <si>
    <t>Include in CaPCAM DS1 (Yes/No)</t>
  </si>
  <si>
    <t>Construction Cost (Indicative)</t>
  </si>
  <si>
    <t>Annual Maintenance, Operation and Renewal
Cost
(Indicative) [HIGH]</t>
  </si>
  <si>
    <t>Annual Maintenance, Operation and Renewal
Cost
(Indicative) [MED]</t>
  </si>
  <si>
    <t>Annual Maintenance, Operation and Renewal Cost (Indicative) [LOW]</t>
  </si>
  <si>
    <t>Assumptions</t>
  </si>
  <si>
    <t>No</t>
  </si>
  <si>
    <t>Yes</t>
  </si>
  <si>
    <t>Inclusion
 - General clearance, vegetation removal, removing and disposal of items that is obstructing work.
 - Fencing &amp; Road Restraints: 5% allowance for removal and reinstallation along the route.
 - Gully removal, new gully installation, cycle-friendly grates, and paved area reinstatement.
 - Earthworks with allowances for soft spots, voids, and hard materials.
 - Minor modification of carriageway
 - Raised tables, footways &amp; cycleways/ shared use path, and crossing.
 - Street Furniture (cycle stands, bins, benches, bollards, and planters).
 - Road markings, traffic signs and signals
 - Area lighting (relocate the existing and replace luminaire).
 - Grass seeding, wildflower planting, and urban trees with irrigation.
 - Prelims at 30% and Traffic management at 10% of total direct cost.
 - OH&amp;P at 10%
 - For annual maintenance and operations, an allowance is made for 0.5% of the construction cost. For renewals it is considered that 60% of the assests will be renewed every 25 years.
Exclusion
 - Improvements to existing bridge
 - New drainage network
 - Resurfacing of existing pavement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</si>
  <si>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Inclusion
 - General clearance, vegetation removal, removing and disposal of items that is obstructing work.
 - Fencing &amp; Road Restraints: 5% allowance for removal and reinstallation along the route.
 - Gully removal, new gully installation, cycle-friendly grates, and paved area reinstatement.
 - Earthworks with allowances for soft spots, voids, and hard materials.
 - Minor modification of carriageway
 - Raised tables, footways &amp; cycleways/ shared use path, and crossing.
 - Street Furniture (cycle stands, bins, benches, bollards, and planters).
 - Road markings, traffic signs and signals
 - Area lighting (relocate the existing and replace luminaire).
 - Grass seeding, wildflower planting, and urban trees with irrigation.
 - Prelims at 30% and Traffic management at 15% of total direct cost.
 - OH&amp;P at 10%  
 - For annual maintenance and operations, an allowance is made for 0.5% of the construction cost. For renewals it is considered that 60% of the assests will be renewed every 25 years.
Exclusion
 - New drainage network
 - Resurfacing of existing pavement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</si>
  <si>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Assumed 1.5km is new and only allowance for 2 crossing in the existing cycleway
Inclusion
 - General clearance, vegetation removal, removing and disposal of items that is obstructing work.
 - Fencing &amp; Road Restraints: 5% allowance for removal and reinstallation along the route.
 - Gully removal, new gully installation, cycle-friendly grates, and paved area reinstatement.
 - Earthworks with allowances for soft spots, voids, and hard materials.
 - Minor modification of carriageway
 - Raised tables, footways &amp; cycleways/ shared use path, and two new toucan crossing.
 - Street Furniture (cycle stands, bins, benches, bollards, and planters).
 - Road markings, traffic signs and signals
 - Area lighting (relocate the existing and replace luminaire).
 - Grass seeding, wildflower planting, and urban trees with irrigation.
 - Prelims at 30% and Traffic management at 15% of total direct cost.
 - OH&amp;P at 10%  
 - For annual maintenance and operations, an allowance is made for 0.5% of the construction cost. For renewals it is considered that 60% of the assests will be renewed every 25 years.
Exclusion
 - New drainage network
 - Resurfacing of existing pavement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</si>
  <si>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M19</t>
  </si>
  <si>
    <t>Highway</t>
  </si>
  <si>
    <t>Highway improvement</t>
  </si>
  <si>
    <r>
      <t xml:space="preserve">A141 bypass between Spittals Interchange to B1090 Sawtry Way
</t>
    </r>
    <r>
      <rPr>
        <b/>
        <sz val="10"/>
        <color theme="1"/>
        <rFont val="Arial"/>
        <family val="2"/>
      </rPr>
      <t>Approx. length 5.97km</t>
    </r>
  </si>
  <si>
    <t>A141 Core OBC Scheme</t>
  </si>
  <si>
    <t xml:space="preserve">The A141 experiences major congestion related issues during peak hours and it is common for major delays to occur. This causes a range safety issues on the A141 itself and as a result of rat running on minor roads. </t>
  </si>
  <si>
    <t>The bypass will improve the capacity of the A141 and divert traffic away from more congested junctions in the town. The Highway element of this is included in the DM model (not dualling however).</t>
  </si>
  <si>
    <t>High</t>
  </si>
  <si>
    <t>M19a</t>
  </si>
  <si>
    <t>Roundabout</t>
  </si>
  <si>
    <r>
      <t xml:space="preserve">A141 Spittal's Interchange restructuring including the addition of a slip road from the interchange to the proposed A141 </t>
    </r>
    <r>
      <rPr>
        <b/>
        <sz val="10"/>
        <color theme="1"/>
        <rFont val="Arial"/>
        <family val="2"/>
      </rPr>
      <t>(130m)</t>
    </r>
    <r>
      <rPr>
        <sz val="10"/>
        <color theme="1"/>
        <rFont val="Arial"/>
        <family val="2"/>
      </rPr>
      <t xml:space="preserve"> and a slip road from the bypass to the current A141 </t>
    </r>
    <r>
      <rPr>
        <b/>
        <sz val="10"/>
        <color theme="1"/>
        <rFont val="Arial"/>
        <family val="2"/>
      </rPr>
      <t>(300m)</t>
    </r>
    <r>
      <rPr>
        <sz val="10"/>
        <color theme="1"/>
        <rFont val="Arial"/>
        <family val="2"/>
      </rPr>
      <t xml:space="preserve">. This includes a roundabout where the slip roads join. 
</t>
    </r>
    <r>
      <rPr>
        <b/>
        <sz val="10"/>
        <color theme="1"/>
        <rFont val="Arial"/>
        <family val="2"/>
      </rPr>
      <t>Approx. lengths (in bold)</t>
    </r>
  </si>
  <si>
    <t xml:space="preserve">The A141 experiences major congestion-related issues during peak hours and it is common for major delays to occur. This causes a range of safety issues on the A141 itself and as a result of rat running on minor roads. </t>
  </si>
  <si>
    <t xml:space="preserve">This will faciltate the access to the new A141 allowing for some congestion relief on the road network. </t>
  </si>
  <si>
    <t>M19b</t>
  </si>
  <si>
    <t>A141 / Ermine Street roundabout</t>
  </si>
  <si>
    <t>Huntingdon &amp; the Stukeleys</t>
  </si>
  <si>
    <t>M19c</t>
  </si>
  <si>
    <t>A141 / Huntingdon Road roundabout</t>
  </si>
  <si>
    <t>M19d</t>
  </si>
  <si>
    <t>A141 / Kings Ripton Road roundabout</t>
  </si>
  <si>
    <t>M19e</t>
  </si>
  <si>
    <t>A141 / B1090 Sawtry Way roundabout restructuring- intended to make the roundabout larger with the introduction of longer flares on all arms of the roundabout.</t>
  </si>
  <si>
    <t>Wyton-on-the-Hill</t>
  </si>
  <si>
    <t xml:space="preserve">This will improve capacity on the roundabout reducing the impact on the wider network. Whilst the roundabout will not facilitate direct access to the A141 bypass, the delay on the roundabout impacts access to the new A141 via the B1090 and reduces mobility from the Wyton Airfield site. Improvements to this will allow for some congestion relief on the surrounding road network. </t>
  </si>
  <si>
    <t>M19f</t>
  </si>
  <si>
    <t>Signalisation of A1123 / B1090 Sawtry Way junction</t>
  </si>
  <si>
    <t xml:space="preserve">The signalisation of the junction will allow traffic to manouver the junction in a controlled manner and enable additional bus services to operate in the area. </t>
  </si>
  <si>
    <t>M20</t>
  </si>
  <si>
    <t>PT</t>
  </si>
  <si>
    <t>Park &amp; Ride Site</t>
  </si>
  <si>
    <t>Gifford's Farm Park and Ride</t>
  </si>
  <si>
    <t xml:space="preserve">Encourage people to use public transport or active travel for their final stretches of their jouney. Making these forms of transport more attractive. </t>
  </si>
  <si>
    <t>M21</t>
  </si>
  <si>
    <t>Wyton Airfield Park and Ride</t>
  </si>
  <si>
    <t xml:space="preserve">Encourage people to use public transpoort or active travel for their final stretches of their jouney. Making these forms of transport more attractive. </t>
  </si>
  <si>
    <t>M22</t>
  </si>
  <si>
    <t>Huntingdon Racecourse Park and Ride</t>
  </si>
  <si>
    <t>Huntingdon &amp; Brampton</t>
  </si>
  <si>
    <t>M23</t>
  </si>
  <si>
    <t xml:space="preserve">Bus service
</t>
  </si>
  <si>
    <r>
      <t xml:space="preserve">Rerouting of busway B to serve Gifford's Farm P&amp;R, Wyton Airfield P&amp;R, and Hinchingbrooke (4 bph)
</t>
    </r>
    <r>
      <rPr>
        <b/>
        <sz val="10"/>
        <color theme="1"/>
        <rFont val="Arial"/>
        <family val="2"/>
      </rPr>
      <t>Approx. length 28.1km</t>
    </r>
  </si>
  <si>
    <t>Huntingdon, Wyton-on-the-Hill, and St Ives</t>
  </si>
  <si>
    <t xml:space="preserve">The A141 experiences major congestion related issues during peak hours and it is common for major delays to occur. This causes a range safety issues on the A141 itself and as a result of rat running on minor roads. Limited public transport in the area increases reliance on private vehicles adding to the congestion. </t>
  </si>
  <si>
    <t>Rerouting of busway B to serve Gifford's Farm P&amp;R, Wyton Airfield P&amp;R, and Hinchingbrooke (4 bph). Facilitates PT journeys reducing reliance on the road network and encourages modal shift.</t>
  </si>
  <si>
    <t>M24</t>
  </si>
  <si>
    <t xml:space="preserve">Guided Busway service
</t>
  </si>
  <si>
    <r>
      <t xml:space="preserve">Cambridgeshire Guided Busway route between Cambridge and Alconbury Weald via St Ives P&amp;R, Huntingdon town centre, and Grange Farm (Alconbury Weald) (4 bph)
</t>
    </r>
    <r>
      <rPr>
        <b/>
        <sz val="10"/>
        <color theme="1"/>
        <rFont val="Arial"/>
        <family val="2"/>
      </rPr>
      <t>Approx. length 25km</t>
    </r>
  </si>
  <si>
    <t>Huntingdon, Wyton-on-the-Hill, St Ives, and Alconbury Weald</t>
  </si>
  <si>
    <t>Facilitates PT journeys reducing reliance on the road network and encourages modal shift. Park and Ride is a particularly attractive mode for those that previously relied heavily on the personal vehicle.</t>
  </si>
  <si>
    <t>M25</t>
  </si>
  <si>
    <r>
      <t xml:space="preserve">Cambridgeshire Guided Busway route between Cambridge and Chatteris via St Ives P&amp;R and Warboys (1 bph)
</t>
    </r>
    <r>
      <rPr>
        <b/>
        <sz val="10"/>
        <color theme="1"/>
        <rFont val="Arial"/>
        <family val="2"/>
      </rPr>
      <t>Approx. length 30km</t>
    </r>
  </si>
  <si>
    <t>Huntingdon, Wyton-on-the-Hill, St Ives, and Warboys</t>
  </si>
  <si>
    <t>Facilitates PT journeys reducing reliance on the road network and encourages modal shift. Park and Ride is a particularly attractive mode for those that previously relied heavily on the personal vehicle. Rural areas in Huntingdonshire up to north of Warboys are particularly badly served by PT, so there will be a fair amount of latent demand to shift to tap into.</t>
  </si>
  <si>
    <t>M26</t>
  </si>
  <si>
    <r>
      <t xml:space="preserve">Cambridgeshire Guided Busway route between Cambridge and Huntingdon Racecourse P&amp;R, via St Ives P&amp;R, the A1307, Huntingdon town centre, and Hinchingbrooke (6 bph)
</t>
    </r>
    <r>
      <rPr>
        <b/>
        <sz val="10"/>
        <color theme="1"/>
        <rFont val="Arial"/>
        <family val="2"/>
      </rPr>
      <t>Approx. length 14.75km</t>
    </r>
  </si>
  <si>
    <t>Huntingdon and St Ives</t>
  </si>
  <si>
    <t>M27</t>
  </si>
  <si>
    <r>
      <t xml:space="preserve">Bus service between Wyton Airfield P&amp;R and Huntingdon Racecourse P&amp;R, via Hartford, Huntingdon town centre, St Peter's Road, and Spittal's Way (4bph)
</t>
    </r>
    <r>
      <rPr>
        <b/>
        <sz val="10"/>
        <color theme="1"/>
        <rFont val="Arial"/>
        <family val="2"/>
      </rPr>
      <t>Approx. length 25km</t>
    </r>
  </si>
  <si>
    <t>Huntingdon and Wyton-on-the-Hill</t>
  </si>
  <si>
    <t>M19G</t>
  </si>
  <si>
    <t xml:space="preserve">A new 3-arm roundabout connecting the A141 bypass with the B1090 Sawtry Way </t>
  </si>
  <si>
    <t>Discussion with Andrew Bustin re changes to A141 bypass proposals</t>
  </si>
  <si>
    <t>This new roundabout will connect into the existing B1090 where the new carriageway will join the existing road network. This facilitates access to the new piece of infrastructure which is intended to relieve congestion on the A141.</t>
  </si>
  <si>
    <t>Inclusion
 - General clearance, vegetation removal, removing and disposal of items that is obstructing work.
 - Gully removal, new gully installation, new drainage network
 - Fencing
 - Road restraint system
 - Earthworks with allowances for soft spots, voids, and hard materials.
 - New single carriageway with connections to existing carriageway
 - Road markings, traffic signs
 - Area lighting
 - Landscaping works like grass seeding &amp; wild flower planting.
 - Prelims at 30% and Traffic management at 15% of total direct cost.
 - OH&amp;P at 10%  
 - For annual maintenance and operations, an allowance is made for 0.5% of the construction cost. For renewals it is considered that 60% of the assests will be renewed every 25 years.
Exclusion
 - New structures such as bridge,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</si>
  <si>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Inclusion
 - General clearance, vegetation removal, removing and disposal of items that is obstructing work.
 - Gully removal, new gully installation, new drainage network
 - Earthworks with allowances for soft spots, voids, and hard materials.
 - Modification to existing carriageway to provide new slip road
 - Road markings, traffic signs and signals
 - Area lighting.
 - Landscaping works like grass seeding &amp; wild flower planting.
 - Prelims at 30% and Traffic management at 20% of total direct cost.
 - OH&amp;P at 10%  
 - For annual maintenance and operations, an allowance is made for 0.5% of the construction cost. For renewals it is considered that 60% of the assests will be renewed every 25 years.
Exclusion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</si>
  <si>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Inclusion
 - General clearance, vegetation removal, removing and disposal of items that is obstructing work.
 - Gully removal, new gully installation, new drainage network
 - Earthworks with allowances for soft spots, voids, and hard materials.
 - Modification to existing carriageway to provide new roundabout
 - Road markings, traffic signs and signals
 - Area lighting.
 - Landscaping works like grass seeding &amp; wild flower planting.
 - Prelims at 30% and Traffic management at 20% of total direct cost.
 - OH&amp;P at 10%  
 - For annual maintenance and operations, an allowance is made for 0.5% of the construction cost. For renewals it is considered that 60% of the assests will be renewed every 25 years.
Exclusion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</si>
  <si>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Inclusion
 - General clearance, vegetation removal, removing and disposal of items that is obstructing work.
 - Gully removal, new gully installation, new drainage network
 - Earthworks with allowances for soft spots, voids, and hard materials.
 - Modification to existing carriageway to provide new roundabout
 - Road markings, traffic signs and signals
 - Area lighting.
 - Landscaping works like grass seeding &amp; wild flower planting.
 - Prelims at 25% and Traffic management at 20% of total direct cost.
 - OH&amp;P at 10%  
 - For annual maintenance and operations, an allowance is made for 0.5% of the construction cost. For renewals it is considered that 60% of the assests will be renewed every 25 years.
Exclusion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</si>
  <si>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Inclusion
 - General clearance, removing and disposal of items that is obstructing work.
 - Supply and installation of traffic signal equipment, associated civil/ electrical works and reinstatement to match the proposed/ existing profiles.
 - Additionally, 2 lighting columns per crossing and high friction surfacing for a length of 50m on either side of the crossing are considered.
 - Other minor modifications to the existing roundabout.
 - Traffic signs and road marking
 - Prelims at 25% and Traffic management at 20% of total direct cost.
 - OH&amp;P at 10%  
 - For annual maintenance and operations, an allowance is made for 0.5% of the construction cost. For renewals it is considered that 60% of the assests will be renewed every 25 years.
Exclusion
 - New drainage network
 - Resurfacing of existing pavement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</si>
  <si>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Inclusion
 - The capacity for P&amp;R is considered to be 500 cars 
 - General clearance, vegetation removal, removing and disposal of items that is obstructing work.
 - Fencing &amp; Road Restraints
 - New drainage network and connection to existing
 - Earthworks with allowances for soft spots, voids, and hard materials.
 - Minor modification of carriageway
 - Raised tables, footways &amp; cycleways/ shared use path, and crossing.
 - Street Furniture (cycle stands, bins, benches, bollards, and planters).
 - Road markings, traffic signs and signals
 - Area lighting
 - Grass seeding, wildflower planting, and urban trees with irrigation.
 - EV charging station with electrical infrastructure for 10% of the total parking space (7KW twin charging unit)
 - Cycle hub
 - Prelims at 30% and Traffic management at 10% of total direct cost.
 - OH&amp;P at 10%  
 - For annual maintenance and operations, an allowance is made for 0.5% of the construction cost. For renewals it is considered that 60% of the assests will be renewed every 25 years.
Exclusion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</si>
  <si>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Included within A141 &amp; St Ives Improvement Study. Otherwise, annual operating costs would be £3,056,000</t>
  </si>
  <si>
    <t>Included within A141 &amp; St Ives Improvement Study. Otherwise, annual operating costs would be £820,000</t>
  </si>
  <si>
    <t>Included within A141 &amp; St Ives Improvement Study. Otherwise, annual operating costs would be £2,452,000</t>
  </si>
  <si>
    <t>Included within A141 &amp; St Ives Improvement Study. Otherwise, annual operating costs would be £2,739,000</t>
  </si>
  <si>
    <t>M28</t>
  </si>
  <si>
    <t>Bus priority</t>
  </si>
  <si>
    <r>
      <t xml:space="preserve">Bus-only lanes along Houghton Road, St Ives
</t>
    </r>
    <r>
      <rPr>
        <b/>
        <sz val="10"/>
        <color theme="1"/>
        <rFont val="Arial"/>
        <family val="2"/>
      </rPr>
      <t>Approx. length 600m</t>
    </r>
  </si>
  <si>
    <t>Increases bus priority allowing buses to travel without the confines of general traffic on certain stretches of road. This makes public transport a more attractive option due to the abiity to bypass certain traffic.  As well as improving speed, bus lanes also make timetabling more consistent, further increasing attractiveness of bus travel and enabling shorter bus headways.</t>
  </si>
  <si>
    <t>M29</t>
  </si>
  <si>
    <r>
      <t xml:space="preserve">Bus-only lanes along Main Street, Hartford Road, and Riverside Road, Huntingdon
</t>
    </r>
    <r>
      <rPr>
        <b/>
        <sz val="10"/>
        <color theme="1"/>
        <rFont val="Arial"/>
        <family val="2"/>
      </rPr>
      <t xml:space="preserve">Approx. length 2km </t>
    </r>
  </si>
  <si>
    <t>M30</t>
  </si>
  <si>
    <r>
      <t xml:space="preserve">Hill Rise (St Ives) to Huntingdon (Spittals Way / March Road / Houghton Road / Main Street roundabout) cycleway
</t>
    </r>
    <r>
      <rPr>
        <b/>
        <sz val="10"/>
        <color theme="1"/>
        <rFont val="Arial"/>
        <family val="2"/>
      </rPr>
      <t>Approx. length 5km</t>
    </r>
  </si>
  <si>
    <t xml:space="preserve">The A141 experiences major congestion related issues during peak hours and it is common for major delays to occur. This causes a range safety issues on the A141 itself and as a result of rat running on minor roads. Limited active travel infrastructure in the area increases reliance on private vehicles adding to the congestion. </t>
  </si>
  <si>
    <t>Despite being within reasonable commuting distances from each other (i.e., within 5 miles), Huntingdon and St Ives are badly linked for cyclists, and infrastructure within the towns does not facilitate easy and safe cycling either</t>
  </si>
  <si>
    <t>M31</t>
  </si>
  <si>
    <r>
      <t xml:space="preserve">St Ives - Huntingdon cycleway via Houghton Road cycleway
</t>
    </r>
    <r>
      <rPr>
        <b/>
        <sz val="10"/>
        <color theme="1"/>
        <rFont val="Arial"/>
        <family val="2"/>
      </rPr>
      <t>Approx. length 6.3km</t>
    </r>
  </si>
  <si>
    <t xml:space="preserve">Increased attractiveness of cycling between St Ives and Huntingdon town centre by improving the quality and safety of active travel infrastructure primarily on Houghton Road. </t>
  </si>
  <si>
    <t>M32</t>
  </si>
  <si>
    <r>
      <t xml:space="preserve">St Ives to Godmanchester Town Bridge via the Great Ouse meadows
</t>
    </r>
    <r>
      <rPr>
        <b/>
        <sz val="10"/>
        <color theme="1"/>
        <rFont val="Arial"/>
        <family val="2"/>
      </rPr>
      <t>Approx. length 7km</t>
    </r>
  </si>
  <si>
    <t xml:space="preserve">Increased attractiveness of cycling between St Ives and Godmanchester by improving the quality and safety of active travel infrastructure within the Great Ouse Meadows. </t>
  </si>
  <si>
    <t>M33</t>
  </si>
  <si>
    <r>
      <t xml:space="preserve">Spittal's Way cycleway
</t>
    </r>
    <r>
      <rPr>
        <b/>
        <sz val="10"/>
        <color theme="1"/>
        <rFont val="Arial"/>
        <family val="2"/>
      </rPr>
      <t>Approx. length 3.1km</t>
    </r>
  </si>
  <si>
    <t xml:space="preserve">Increased attractiveness of cycling along the A141 (Spittalls Way) by improving the quality and safety of active travel infrastructure. </t>
  </si>
  <si>
    <t>M34</t>
  </si>
  <si>
    <r>
      <t xml:space="preserve">Spittal's Way to Windover Road cycleway
</t>
    </r>
    <r>
      <rPr>
        <b/>
        <sz val="10"/>
        <color theme="1"/>
        <rFont val="Arial"/>
        <family val="2"/>
      </rPr>
      <t>Approx. length 500m</t>
    </r>
  </si>
  <si>
    <t xml:space="preserve">Increased attractiveness of cycling along within Huntingdon by improving the quality and safety of active travel infrastructure. Creating a crossing of the east coast mainline railway will improve permeability and improve access to Huntingdon from the West. </t>
  </si>
  <si>
    <t>M35</t>
  </si>
  <si>
    <r>
      <t xml:space="preserve">Kingfisher Way to Stukeley Road via Stukeley Meadows
</t>
    </r>
    <r>
      <rPr>
        <b/>
        <sz val="10"/>
        <color theme="1"/>
        <rFont val="Arial"/>
        <family val="2"/>
      </rPr>
      <t>Approx. length 1km</t>
    </r>
  </si>
  <si>
    <t>Increased attractiveness of cycling along within Huntingdon by improving the quality and safety of active travel infrastructure. Creating a crossing of the A1307 will improve permeability and connect residential and Commercial areas creating an easier commute via active travel.</t>
  </si>
  <si>
    <t>M69</t>
  </si>
  <si>
    <t xml:space="preserve">Internal AT network should connect to the LCWIP cycleway on Kings Ripton Road, as well as the cycleway on the existing A141 proposed as part of the A141 improvements. Internal AT network is also expected to link with the Pathfinder Long Distance Path parallel to the B1090 Sawtry Way to the north of the development </t>
  </si>
  <si>
    <t>Lodge Farm</t>
  </si>
  <si>
    <t>Potential lack of disconnect between the development and wider context, in particular towards Huntingdon (which is due south)</t>
  </si>
  <si>
    <t>Journeys by bike made easier and safer, leading to a small modal shift (if in place with sufficient other active mode interventions throughout the region)</t>
  </si>
  <si>
    <t>M70</t>
  </si>
  <si>
    <t>non-motorised bridge</t>
  </si>
  <si>
    <r>
      <t xml:space="preserve">Walk / cycle bridge over realigned A141 to connect development to B1090 Sawtry Way and the Pathfinder Long Distance Path
</t>
    </r>
    <r>
      <rPr>
        <b/>
        <sz val="10"/>
        <color theme="1"/>
        <rFont val="Arial"/>
        <family val="2"/>
      </rPr>
      <t>approx 20m span</t>
    </r>
  </si>
  <si>
    <t>Realigned A141 bisects the site, with residential development to the south and a buffer area to the north left wild / natural for recreational use. The A141 will form a natural barrier and, due to its nature, should not be interrupted by at-grade crossing facilities. Without either a bridge or an underpass, the development will be cut off.</t>
  </si>
  <si>
    <t>Increased recreational journeys made on foot (and by bike), increasing health outcomes amongst others. It is unlikely that the access this bridge provides will facilitate many commuting journeys due to quicker options to St Ives being possible via the existing A141 and LCWIP / A141 scheme cycleways proposed.</t>
  </si>
  <si>
    <t>M71</t>
  </si>
  <si>
    <t>Bus service</t>
  </si>
  <si>
    <r>
      <t xml:space="preserve">Additional bus route serving the two separate neighbourhoods making up the development, looping circuitously around Huntingdon with a start / end at Huntingdon Bus Station (2 bph). 
</t>
    </r>
    <r>
      <rPr>
        <b/>
        <sz val="10"/>
        <color theme="1"/>
        <rFont val="Arial"/>
        <family val="2"/>
      </rPr>
      <t>Approx. length 12.75km - loop</t>
    </r>
    <r>
      <rPr>
        <sz val="10"/>
        <color theme="1"/>
        <rFont val="Arial"/>
        <family val="2"/>
      </rPr>
      <t xml:space="preserve"> </t>
    </r>
    <r>
      <rPr>
        <b/>
        <sz val="10"/>
        <color theme="1"/>
        <rFont val="Arial"/>
        <family val="2"/>
      </rPr>
      <t>(will likely take approximately 35 mins)</t>
    </r>
  </si>
  <si>
    <t>The site's location to the north of Huntingdon means that it is reasonably far from the town centre (and associated economic activity), beyond what most would consider commutable on-foot. Bus connectivity is therefore fundamental if the site is not to become heavily car-dependent whilst also being economically linked to the rest of Huntingdon</t>
  </si>
  <si>
    <t>A circular route manages to serve a significant number of destinations in Huntingdon, and should facilitate a fair number of journeys. 2 bph is not sufficient for a turn-up-and-go bus service (aka bus rapid transit) but is in line with other service frequencies in Huntingdonshire.</t>
  </si>
  <si>
    <t>M72</t>
  </si>
  <si>
    <t>Site access improvement</t>
  </si>
  <si>
    <t>Two roundabouts to be built as access points on the existing A141 to the south and east of the development site. No infrastructure connects the development to the diverted A141.</t>
  </si>
  <si>
    <t>Site access needs to be appropriate to the context of the roads around it (i.e., diverted A141 being more direct and less interrupted by junctions, existing A141 functioning more like a local distributor road and less like an expressway). These roundabouts, will be a fundamental way to access the site</t>
  </si>
  <si>
    <t>Cars distributed onto existing road network will lead to an increase in flows and potentially more congestion at problem-points which are less well equipped to deal with an increase in traffic.</t>
  </si>
  <si>
    <t>M74</t>
  </si>
  <si>
    <t>Bus stop</t>
  </si>
  <si>
    <t>Add bus stop on the A141 to serve existing buses journeying between Huntingdon and Warboys (i.e., 303 and 305 services, and extended CGB to Chatteris)</t>
  </si>
  <si>
    <t>A lack of bus provision will make the development significantly more dependent on the private car for residents to achieve their necessary economic outcomes (i.e., work, spend money, etc.).</t>
  </si>
  <si>
    <t>Existing 303 and 305 services are reasonablyh irregular and not often, so may not see much patronage from Wyton Airfield (especially due to relative distance to the bus stop on the A141). However, opens up further possibilities when additional bus routes are explored.</t>
  </si>
  <si>
    <t>M77</t>
  </si>
  <si>
    <t>Connection to PROW</t>
  </si>
  <si>
    <r>
      <t xml:space="preserve">Active travel routes internally are to connect an existing PROW between Woodhurst (to the north) and Houghton (to the south)
</t>
    </r>
    <r>
      <rPr>
        <b/>
        <sz val="10"/>
        <color theme="1"/>
        <rFont val="Arial"/>
        <family val="2"/>
      </rPr>
      <t>Approx. length 1km (internal measure)</t>
    </r>
  </si>
  <si>
    <t>PROWs already exist running through the site - these should not be lost due to the development. Somewhat enviable position at least for access to good quality recreational routes.</t>
  </si>
  <si>
    <t>Increase in recreational journeys made. Connection to the south at Houghton may facilitate a fair number of commuting trips (due to access to Huntingdon and St Ives via new cycleways combined with being in commutable-by-bike distance).</t>
  </si>
  <si>
    <t>M78</t>
  </si>
  <si>
    <t>Guided Busway service</t>
  </si>
  <si>
    <r>
      <t xml:space="preserve">Construction of a bus-segregated road on Old Ramsey Road between St Ives and Wyton Airfield
</t>
    </r>
    <r>
      <rPr>
        <b/>
        <sz val="10"/>
        <color theme="1"/>
        <rFont val="Arial"/>
        <family val="2"/>
      </rPr>
      <t>Approx. length 1.6km</t>
    </r>
  </si>
  <si>
    <t xml:space="preserve">Poor public transport connectivity to the site. </t>
  </si>
  <si>
    <t xml:space="preserve">A segregated bus service on Old Ramsey Road will allow buses to bypass the road network and therefore are not restricted by some commonly congested areas. The direct access to the site will allow for buses to operate closer to schedule and at better speeds. </t>
  </si>
  <si>
    <t>M79</t>
  </si>
  <si>
    <r>
      <t xml:space="preserve">Active travel provision parallel to the new bus segregated road on Old Ramsey Road to St Ives
</t>
    </r>
    <r>
      <rPr>
        <b/>
        <sz val="10"/>
        <color theme="1"/>
        <rFont val="Arial"/>
        <family val="2"/>
      </rPr>
      <t>Approx. length 2km</t>
    </r>
  </si>
  <si>
    <t xml:space="preserve">Lack of high quality active travel infrastructure to St Ives from the current site. </t>
  </si>
  <si>
    <t xml:space="preserve">The route will connect to an active travel route within the Cambridgeshire LCWIP which would create a continuous corridor between the site and St Ives. This would lead to increased attractiveness of cycling between the site and St Ives town centre. </t>
  </si>
  <si>
    <t>M80</t>
  </si>
  <si>
    <r>
      <t xml:space="preserve">Roundabout access on the A141 to the west of the site, in two locations (i.e., northern and southern, see </t>
    </r>
    <r>
      <rPr>
        <b/>
        <sz val="10"/>
        <color theme="1"/>
        <rFont val="Arial"/>
        <family val="2"/>
      </rPr>
      <t>ID80</t>
    </r>
    <r>
      <rPr>
        <sz val="10"/>
        <color theme="1"/>
        <rFont val="Arial"/>
        <family val="2"/>
      </rPr>
      <t>).</t>
    </r>
  </si>
  <si>
    <t>Site access</t>
  </si>
  <si>
    <t xml:space="preserve">The new junction would provide access to the development by connecting it to the A141 </t>
  </si>
  <si>
    <t>M81</t>
  </si>
  <si>
    <t>Green corridor</t>
  </si>
  <si>
    <t>'Green corridor' active walk / cycle path connection between Great Lattenbury and South Lattenbury</t>
  </si>
  <si>
    <t>Hemingford</t>
  </si>
  <si>
    <t>The Lattenburys masterplan</t>
  </si>
  <si>
    <t>Potential for rat-running through the villages if connected for vehicular access.</t>
  </si>
  <si>
    <t xml:space="preserve">The green corridor encourages people to use active travel for shorter journeys within and amongst the two villages. </t>
  </si>
  <si>
    <t>Inclusion
 - General clearance, vegetation removal, removing and disposal of items that is obstructing work.
 - Gully removal, new gully installation, adjustment to service cover
 - Earthworks with allowances for soft spots, voids, and hard materials.
 - Existing carriageway to be converted to bus lane with minor modification and rerouting, surface pigmentation for bus lane
 - Road markings and traffic signs
 - Bus gate signal
 - Area lighting (relocate the existing and replace luminaire).
 - Grass seeding, wildflower planting, and urban trees with irrigation.
 - Prelims at 30% and Traffic management at 15% of total direct cost.
 - OH&amp;P at 10%  
 - For annual maintenance and operations, an allowance is made for 0.5% of the construction cost. For renewals it is considered that 60% of the assests will be renewed every 25 years.
Exclusion
 - New drainage network
 - Resurfacing of existing pavement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</si>
  <si>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Inclusion
 - General clearance, vegetation removal, removing and disposal of items that is obstructing work.
 - Fencing &amp; Road Restraints: 5% allowance for removal and reinstallation along the route.
 - Gully removal, new gully installation, cycle-friendly grates, and paved area reinstatement.
 - Earthworks with allowances for soft spots, voids, and hard materials.
 - Minor modification of carriageway
 - Raised tables, footways &amp; cycleways/ shared use path, and crossing.
 - Street Furniture (cycle stands, bins, benches, bollards, and planters).
 - Road markings, traffic signs and signals
 - Area lighting (relocate the existing and replace luminaire).
 - Grass seeding, wildflower planting, and urban trees with irrigation.
 - Prelims at 30% and Traffic management at 10% of total direct cost.
 - OH&amp;P at 10%  
 - For annual maintenance and operations, an allowance is made for 0.5% of the construction cost. For renewals it is considered that 60% of the assests will be renewed every 25 years.
Exclusion
 - New drainage network
 - Resurfacing of existing pavement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</si>
  <si>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 xml:space="preserve"> - Allowance made for supply and installation of two new Toucan Crossing
 - Prelims at 30% and Traffic management at 15% of total direct cost.
 - OH&amp;P at 10%  
 - For annual maintenance and operations, an allowance is made for 0.5% of the construction cost. For renewals it is considered that 60% of the assests will be renewed every 25 years.</t>
  </si>
  <si>
    <t>Inclusion
 - Assumed bridge width 5m
 - General clearance, vegetation removal, removing and disposal of items that is obstructing work.
 - Earthworks
 - Ground improvement
 - Slope stabilization
 - Structural works
 - Surface waterproofing
 - Flexible wearing course to bridge
 - Black jacking for the concrete structures which are coming in contact with the soil
 - Connection to the proposed/ existing
 - Prelims at 40% and Traffic management at 20% of total direct cost.
 - OH&amp;P at 10%  
 - For annual maintenance and operations, an allowance is made for 0.5% of the construction cost. For renewals it is considered that 60% of the assests will be renewed every 25 years.
Exclusion
 - Ramp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</si>
  <si>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Assumption:
- Route extension - 12.75km (roundtrip)
- Operating hours - 16 hours
- Frequency - 2 bus per hour (consistent with existing route service frequency)
- Average speed - 20km/h
- 15% layover time
Inclusion:
- Depreciation and leasing
- Overheads
- Maintenance staff
- Admin staff
- Bus Service Operators Grant
- Parts
- Driving staff
- Operator margin
Exclusions:
- Capital costs of road infrastructure
- Land or depot acquisition/expansion
- Inflation
- Contingency/risk allowance
- Vehicle interworking with existing routes</t>
  </si>
  <si>
    <t>Considered as a roundabout at two locations
Inclusion
 - General clearance, vegetation removal, removing and disposal of items that is obstructing work.
 - Gully removal, new gully installation, new drainage network
 - Earthworks with allowances for soft spots, voids, and hard materials.
 - Modification to existing carriageway to provide new roundabout
 - Road markings, traffic signs and signals
 - Area lighting.
 - Landscaping works like grass seeding &amp; wild flower planting.
 - Prelims at 40% and Traffic management at 20% of total direct cost.
 - OH&amp;P at 10%  
 - For annual maintenance and operations, an allowance is made for 0.5% of the construction cost. For renewals it is considered that 60% of the assests will be renewed every 25 years.
Exclusion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</si>
  <si>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Inclusion
 - General clearance, vegetation removal, removing and disposal of items that is obstructing work.
 - Minor drainage works
 - Earthworks with allowances for soft spots, voids, and hard materials.
 - Minor modification of carriageway
 - Street Furniture (cycle stands, bins, benches, bollards).
 - Road markings and traffic signs
 - Area lighting (relocate the existing and replace luminaire).
 - Bus shelter at bus stop location (2 nos. - 1 on each side) including foundation, flag paving, bus totem, electrical/ civil and other associated works 
 - Grass seeding,
 - Prelims at 20% and Traffic management at 10% of total direct cost.
 - OH&amp;P at 10%  
 - For annual maintenance and operations, an allowance is made for 0.5% of the construction cost. For renewals it is considered that 60% of the assests will be renewed every 25 years.
Exclusion
 - Rerouting footways &amp; cycleways/ shared use path.
 - Resurfacing of existing pavement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</si>
  <si>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Inclusion
 - General clearance, vegetation removal, removing and disposal of items that is obstructing work.
 - Fencing 5% allowance for removal and reinstallation along the route.
 - Gully removal, new gully installation, cycle-friendly grates, and paved area reinstatement.
 - Earthworks with allowances for soft spots, voids, and hard materials.
 - Minor modification of carriageway
 - Raised tables, footways &amp; cycleways/ shared use path, and crossing.
 - Street Furniture (cycle stands, bins, benches, bollards, and planters).
 - Road markings, traffic signs and signals
 - Area lighting (relocate the existing and replace luminaire).
 - Grass seeding, wildflower planting, and urban trees with irrigation.
 - Prelims at 30% and Traffic management at 15% of total direct cost.
 - OH&amp;P at 10%  
 - For annual maintenance and operations, an allowance is made for 0.5% of the construction cost. For renewals it is considered that 60% of the assests will be renewed every 25 years.
Exclusion
 - New drainage network
 - Resurfacing of existing pavement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</si>
  <si>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Inclusion
 - General clearance, vegetation removal, removing and disposal of items that is obstructing work.
 - New drainage network and minor modifications to the existing.
 - Earthworks with allowances for soft spots, voids, and hard materials.
 - New bus lanes to be constructed with modifications to the existing carriageway and footway
 - Road markings and traffic signs
 - Bus gate signal
 - Area lighting (relocate the existing and replace luminaire).
 - Grass seeding, wildflower planting, and urban trees with irrigation.
 - Prelims at 30% and Traffic management at 15% of total direct cost.
 - OH&amp;P at 10%  
 - For annual maintenance and operations, an allowance is made for 0.5% of the construction cost. For renewals it is considered that 60% of the assests will be renewed every 25 years.
Exclusion
 - Busway service costs
 - Resurfacing of existing pavement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</si>
  <si>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Inclusion
 - General clearance, vegetation removal, removing and disposal of items that is obstructing work.
 - New drainage network
 - Earthworks with allowances for soft spots, voids, and hard materials.
 - Minor modification of carriageway
 - Footways &amp; cycleways/ shared use path, and crossing.
 - Street Furniture (cycle stands, bins, benches, bollards).
 - Road markings and traffic signs
 - Area lighting
 - Grass seeding and wildflower planting
 - Prelims at 30% and Traffic management at 15% of total direct cost.
 - OH&amp;P at 10%  
 - For annual maintenance and operations, an allowance is made for 0.5% of the construction cost. For renewals it is considered that 60% of the assests will be renewed every 25 years.
Exclusion
 - Resurfacing of existing pavement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</si>
  <si>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M84</t>
  </si>
  <si>
    <t>Bus stop on the A1198 outside South Lattenbury to serve the existing X2 / X3 bus services</t>
  </si>
  <si>
    <t>Hemingford &amp; Godmanchester</t>
  </si>
  <si>
    <t xml:space="preserve">The closest bus stop to the site is outside of Woodgreen animal shelter although improvements could be made at the stop to improve visibility and signage. </t>
  </si>
  <si>
    <t xml:space="preserve">Improving the existing stop or creating a new one to serve South Lattenbury would improve the visibbility of public transport services and encourage people to use the services. </t>
  </si>
  <si>
    <t>M85</t>
  </si>
  <si>
    <t>Bus stop within Great Lattenbury to serve the Cambridge to Huntingdon Racecourse service (implemented as part of the A141 improvement scheme / M22) and other buses using the A1307.</t>
  </si>
  <si>
    <t xml:space="preserve">There are currently no bus stops near the site making public transport hard to access. </t>
  </si>
  <si>
    <t xml:space="preserve">The proposed bus stop would connect Great Lattenbury to the public transport network. This stop is likely to benefit from other schemes improving connectivity and encouraging the use of public transport. </t>
  </si>
  <si>
    <t>M86</t>
  </si>
  <si>
    <t>Junction</t>
  </si>
  <si>
    <t>Roundabout junction to the north of Great Lattenbury connecting the development to the A1307</t>
  </si>
  <si>
    <t>The proposed site of Great Lattenbury has no existing access point from the A1307</t>
  </si>
  <si>
    <t xml:space="preserve">A new rounabout junction on the A1198 would create access to the site. This roundabout would enable traffic to move in and out of the village and provide access to the A1307 for journeys to Huntingodon and Cambridge. </t>
  </si>
  <si>
    <t>M87</t>
  </si>
  <si>
    <t>Roundabout junction to the west of South Lattenbury connecting the development to the A1198</t>
  </si>
  <si>
    <t xml:space="preserve">Access to the proposed site of South Lattenbury has limited access from the A1198. Any access that is available is unsuitable for being the only access point into the village. </t>
  </si>
  <si>
    <t xml:space="preserve">A new junction on the A1198 would create suitable access. This roundabout would enable traffic to move in and out of the village. </t>
  </si>
  <si>
    <t>Considered as a major A1 roundabout
Inclusion
 - General clearance, vegetation removal, removing and disposal of items that is obstructing work.
 - Gully removal, new gully installation
 - Earthworks with allowances for soft spots, voids, and hard materials.
 - Modification to existing carriageway to provide new roundabout junction
 - Road markings, traffic signs and signals
 - Area lighting.
 - Landscaping works like grass seeding &amp; wild flower planting.
 - Prelims at 40% and Traffic management at 20% of total direct cost.
 - OH&amp;P at 10%  
 - For annual maintenance and operations, an allowance is made for 0.5% of the construction cost. For renewals it is considered that 60% of the assests will be renewed every 25 years.
Exclusion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</si>
  <si>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Inclusion
 - General clearance, vegetation removal, removing and disposal of items that is obstructing work.
 - Gully removal, new gully installation
 - Earthworks with allowances for soft spots, voids, and hard materials.
 - Modification to existing carriageway to provide new roundabout junction
 - Road markings, traffic signs and signals
 - Area lighting.
 - Landscaping works like grass seeding &amp; wild flower planting.
 - Prelims at 30% and Traffic management at 15% of total direct cost.
 - OH&amp;P at 10%  
 - For annual maintenance and operations, an allowance is made for 0.5% of the construction cost. For renewals it is considered that 60% of the assests will be renewed every 25 years.
Exclusion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</si>
  <si>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M91</t>
  </si>
  <si>
    <t>Roundabout on A141 connecting Newlands, Hinchingbrooke housing area, and Hinchingbrooke business park. Roundabout is to be at-grade</t>
  </si>
  <si>
    <t>Brampton &amp; the Stukeleys</t>
  </si>
  <si>
    <t>Hinchingbrooke Newlands masterplan</t>
  </si>
  <si>
    <t xml:space="preserve">Existing site access is from Ermine Street and followed by a long farm track leading to the site. This means that direct Access to the site is currently inachievable from the A141 and that existing access is unsuitable for the expected HGV use of the site. </t>
  </si>
  <si>
    <t xml:space="preserve">The creation of a roundabout on the A141 will provide direct access to the strategic road network facilitating onwards journeys to the A1 and the A14. The rounabout is also expected to connect the site to Hunitngdon creating access for potential employees. </t>
  </si>
  <si>
    <t>M92</t>
  </si>
  <si>
    <t>Bus stop added to roundabout access for Newlands site</t>
  </si>
  <si>
    <t xml:space="preserve">The Hinchingrooke area is well served by public transport but a stop would be required to ensure that these services can be accessed from the site. The closest stop to the site is located near Hinchingbrooke Hospital which is inaccessible for people located on the site due to it being on the east of the A141. </t>
  </si>
  <si>
    <t xml:space="preserve">This will allow for a service to be accessible to the site and will facilitate the use of public transport. By introducing a stop to serve the commercial site, employees will have the option to use public transport to access the development. </t>
  </si>
  <si>
    <t>M93</t>
  </si>
  <si>
    <t>Speed limit</t>
  </si>
  <si>
    <r>
      <t xml:space="preserve">Speed limit reduced on A141 to 50mph between Brampton and Spittal's Interchange. </t>
    </r>
    <r>
      <rPr>
        <b/>
        <sz val="10"/>
        <color theme="1"/>
        <rFont val="Arial"/>
        <family val="2"/>
      </rPr>
      <t>Approx. 2.3km</t>
    </r>
  </si>
  <si>
    <t>The road is currently designated a national speed limit. The site will require access to the A141 likely meaning a new junction is required.</t>
  </si>
  <si>
    <t xml:space="preserve">For a new junction to operate safely, a reduction in the speed limit is required. This new juction will enable fundamental access. </t>
  </si>
  <si>
    <t>M101</t>
  </si>
  <si>
    <t>Junction Improvement</t>
  </si>
  <si>
    <t>Optimise the signal timings for the lanes entering Brampton Hut Interchange to reduce delays on the entering lanes.</t>
  </si>
  <si>
    <t>CaPCAM DM</t>
  </si>
  <si>
    <t>There are delays beyond 100 seconds observed along the lane entering the Brampton Hut Interchange mainly driven by the new development "Land at Weybridge Farm".</t>
  </si>
  <si>
    <t>The mitigation will reduce delays on the Brampton Hut Interchange</t>
  </si>
  <si>
    <t>M103</t>
  </si>
  <si>
    <t>Optimise signal timings at A1307/Pathfinder Way junction</t>
  </si>
  <si>
    <t>Developments "Emmanuel Knoll Village Godmanchester" and "The Lattenburys" contribute to the delays along A1307 northbound.</t>
  </si>
  <si>
    <t>Signal optimisation will improve the delays on A1307 northbound.</t>
  </si>
  <si>
    <t>Inclusion
 - General clearance, removing and disposal of items that is obstructing work.
 - Speed tables/ high friction surfacing
 - Road markings and traffic signs
 - Prelims at 20% and Traffic management at 10% of total direct cost.
 - OH&amp;P at 10%  
 - For annual maintenance and operations, an allowance is made for 0.5% of the construction cost. For renewals it is considered that 60% of the assests will be renewed every 25 years.
Exclusion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</si>
  <si>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Inclusion
 - Modification of the traffic signal system including reinstatement
- Prelims at 30% and Traffic management at 15% of total direct cost.
 - OH&amp;P at 10%  
 - For annual maintenance and operations, an allowance is made for 0.5% of the construction cost. For renewals it is considered that 60% of the assests will be renewed every 25 years.
Exclusion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</si>
  <si>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M201</t>
  </si>
  <si>
    <t>Walk / Cycle entrance</t>
  </si>
  <si>
    <t xml:space="preserve">Internal - Ensure walk and cycle access to the rest of town (and existing pathways) on A1123 Needingworth Road and B1040 Somersham Road. </t>
  </si>
  <si>
    <r>
      <rPr>
        <b/>
        <sz val="10"/>
        <color theme="1"/>
        <rFont val="Arial"/>
        <family val="2"/>
      </rPr>
      <t>Gifford's Park</t>
    </r>
    <r>
      <rPr>
        <sz val="10"/>
        <color theme="1"/>
        <rFont val="Arial"/>
        <family val="2"/>
      </rPr>
      <t>, St Ives</t>
    </r>
  </si>
  <si>
    <t>Non-strategic Site</t>
  </si>
  <si>
    <t>Pedestrian Access to St Ives from site</t>
  </si>
  <si>
    <t>Improved active usage for trips between site and St Ives town centre (and employment)</t>
  </si>
  <si>
    <t>M202a</t>
  </si>
  <si>
    <r>
      <t xml:space="preserve">Reduce speed limit on B1040 Somersham Road between A1123 and Marley Road to 30mph. </t>
    </r>
    <r>
      <rPr>
        <b/>
        <sz val="10"/>
        <color theme="1"/>
        <rFont val="Arial"/>
        <family val="2"/>
      </rPr>
      <t>1.05km</t>
    </r>
  </si>
  <si>
    <r>
      <t>Gifford's Park</t>
    </r>
    <r>
      <rPr>
        <sz val="10"/>
        <color theme="1"/>
        <rFont val="Arial"/>
        <family val="2"/>
      </rPr>
      <t>, St Ives</t>
    </r>
  </si>
  <si>
    <t>Inappropriate speeds adjacent to site</t>
  </si>
  <si>
    <t>Improved noise / air quality</t>
  </si>
  <si>
    <t>M203</t>
  </si>
  <si>
    <r>
      <t xml:space="preserve">Reduce speed limit on A1123 Needingworth Road between Morrisons and High Street (Needingworth) to 30mph. </t>
    </r>
    <r>
      <rPr>
        <b/>
        <sz val="10"/>
        <color theme="1"/>
        <rFont val="Arial"/>
        <family val="2"/>
      </rPr>
      <t>1.15km</t>
    </r>
  </si>
  <si>
    <t>M204</t>
  </si>
  <si>
    <t>Bus stop on A1123 Needingworth Road serving the site for use of existing bus routes utilising the road.</t>
  </si>
  <si>
    <t>Public transport access to site</t>
  </si>
  <si>
    <t>Improved usage and access to PT</t>
  </si>
  <si>
    <t>M206</t>
  </si>
  <si>
    <r>
      <t xml:space="preserve">A combination of Shared use paths and other traffic calming measures through the village spine (Green End Road and High Street). 
Where SUP/s are not possible, suggest on-carriageway cycling, accompanied by further traffic calming, 20mph speed limit and/or side road entry treatments.
</t>
    </r>
    <r>
      <rPr>
        <b/>
        <sz val="10"/>
        <color theme="1"/>
        <rFont val="Arial"/>
        <family val="2"/>
      </rPr>
      <t>1.9km</t>
    </r>
  </si>
  <si>
    <t>Sawtry</t>
  </si>
  <si>
    <t xml:space="preserve">Lack of active travel routes and active travel provision within the village. </t>
  </si>
  <si>
    <t>Improved access to AT</t>
  </si>
  <si>
    <t>M208</t>
  </si>
  <si>
    <t>Addition of a bus stop on Toll Bar Way</t>
  </si>
  <si>
    <t>Current 904 routing is via Toll Bar Way to the east of the St Judith's Lane strategic site - a stop here would serve the site and not require residents to go deeper into the village to access buses.</t>
  </si>
  <si>
    <t>Heightened use of existing bus route</t>
  </si>
  <si>
    <t>M209</t>
  </si>
  <si>
    <r>
      <t xml:space="preserve">Tie into existing shared use path on Cambridge Road (and noting junction realignment due to EWR construction) </t>
    </r>
    <r>
      <rPr>
        <b/>
        <sz val="10"/>
        <color theme="1"/>
        <rFont val="Arial"/>
        <family val="2"/>
      </rPr>
      <t>(approx 200m in length)</t>
    </r>
  </si>
  <si>
    <r>
      <t>Tithe Farm</t>
    </r>
    <r>
      <rPr>
        <sz val="10"/>
        <color theme="1"/>
        <rFont val="Arial"/>
        <family val="2"/>
      </rPr>
      <t>, St Neots</t>
    </r>
  </si>
  <si>
    <t>Shared-use path recently constructed on Cambridge Road, but slightly short of the proposed access to the development</t>
  </si>
  <si>
    <t>Access to wider AT network</t>
  </si>
  <si>
    <t>M210</t>
  </si>
  <si>
    <t>Additional bus stop on Cambridge Road, to the south of the site. Existing bus routes passing should stop here.</t>
  </si>
  <si>
    <t>Nearest bus stop to development a fair distance from site entrance - but Cambridge Road already lays on primary Cambridge -&gt; St Neots bus route as well as other minor routes in town.</t>
  </si>
  <si>
    <t>Access to PT</t>
  </si>
  <si>
    <t>M211</t>
  </si>
  <si>
    <r>
      <t xml:space="preserve">Active travel connection onto Priory Hill footpath (northern bound of the site) </t>
    </r>
    <r>
      <rPr>
        <b/>
        <sz val="10"/>
        <color theme="1"/>
        <rFont val="Arial"/>
        <family val="2"/>
      </rPr>
      <t>(minimal intevention</t>
    </r>
    <r>
      <rPr>
        <sz val="10"/>
        <color theme="1"/>
        <rFont val="Arial"/>
        <family val="2"/>
      </rPr>
      <t>)</t>
    </r>
  </si>
  <si>
    <t>Tithe Farm, St Neots</t>
  </si>
  <si>
    <t>Disconnected from rural recreational route</t>
  </si>
  <si>
    <t>Access to PROWs</t>
  </si>
  <si>
    <t>Internal provision - no direct cost associated with mitigation</t>
  </si>
  <si>
    <t>Basic connection into existing footpath</t>
  </si>
  <si>
    <t>M213</t>
  </si>
  <si>
    <t>Bus stop to the south of the site on Ermine Street</t>
  </si>
  <si>
    <r>
      <t>Ermine Street</t>
    </r>
    <r>
      <rPr>
        <sz val="10"/>
        <color theme="1"/>
        <rFont val="Arial"/>
        <family val="2"/>
      </rPr>
      <t>, Huntingdon</t>
    </r>
  </si>
  <si>
    <t>No immediate bus stop in vicinity (one somewhat nearby serving business park to the west of Spittals Way - could be moved instead of having two in relatively close proximity?)</t>
  </si>
  <si>
    <t>Access to existing buses which utilise Ermine Street (904, Huntingdon &lt;&gt; Alconbury Weald shuttles</t>
  </si>
  <si>
    <t>M214</t>
  </si>
  <si>
    <r>
      <t xml:space="preserve">Reduction of speed limit on Great North Road reduced to 30mph. </t>
    </r>
    <r>
      <rPr>
        <b/>
        <sz val="10"/>
        <color theme="1"/>
        <rFont val="Arial"/>
        <family val="2"/>
      </rPr>
      <t>1.05km</t>
    </r>
  </si>
  <si>
    <t>Little Paxton</t>
  </si>
  <si>
    <t>Speed limit needs to be reduced reflecting residential development on both sides of the road - though the A1 is the other side of the development…..</t>
  </si>
  <si>
    <t>M215</t>
  </si>
  <si>
    <t>Pathway</t>
  </si>
  <si>
    <r>
      <t xml:space="preserve">New Footway / shared use path on both sides of Great North Road between junction with Mill Lane and junction with High Street </t>
    </r>
    <r>
      <rPr>
        <b/>
        <sz val="10"/>
        <color theme="1"/>
        <rFont val="Arial"/>
        <family val="2"/>
      </rPr>
      <t>(450m)</t>
    </r>
  </si>
  <si>
    <t xml:space="preserve">Currently no / casual and improper provision for active modes down Great North Road. </t>
  </si>
  <si>
    <t>Required to transform Great North Road into a more local / residential feeling street in order to ensure that the new community does not feel cut off from the rest of Little Paxton</t>
  </si>
  <si>
    <t>M216</t>
  </si>
  <si>
    <r>
      <t xml:space="preserve">Two dedicated walk / cycle crossing points of Great North Road </t>
    </r>
    <r>
      <rPr>
        <b/>
        <sz val="10"/>
        <color theme="1"/>
        <rFont val="Arial"/>
        <family val="2"/>
      </rPr>
      <t>(ideally toucan crossings)</t>
    </r>
    <r>
      <rPr>
        <sz val="10"/>
        <color theme="1"/>
        <rFont val="Arial"/>
        <family val="2"/>
      </rPr>
      <t>, which prioritise easy access to High Street and  Mill Lane (since there is an existing shared-use path to central St Neots)</t>
    </r>
  </si>
  <si>
    <t>Reasonably large site should have more active access arrangements than just adjacent to the (assumed one or two) vehicular accesses</t>
  </si>
  <si>
    <t>Improved access to AT network and village amenities</t>
  </si>
  <si>
    <t>M217</t>
  </si>
  <si>
    <t>Walk / cycle connection to Hill Rise Park (dog walking area)</t>
  </si>
  <si>
    <r>
      <t>Houghton Road</t>
    </r>
    <r>
      <rPr>
        <sz val="10"/>
        <color theme="1"/>
        <rFont val="Arial"/>
        <family val="2"/>
      </rPr>
      <t>, St Ives</t>
    </r>
  </si>
  <si>
    <t>Large greenspace directly to the north of the site should be easily accessible for residents for recreation (and opens up quicker walk access to elsewhere in the town)</t>
  </si>
  <si>
    <t>Improved access to recreation sites and AT network</t>
  </si>
  <si>
    <t>M218</t>
  </si>
  <si>
    <r>
      <t xml:space="preserve">Houghton Road speed limit reduced to 30mph. </t>
    </r>
    <r>
      <rPr>
        <b/>
        <sz val="10"/>
        <color theme="1"/>
        <rFont val="Arial"/>
        <family val="2"/>
      </rPr>
      <t>500m</t>
    </r>
  </si>
  <si>
    <t>Lowered speed limit required to reflect residential development on both sides of the road</t>
  </si>
  <si>
    <t>M219</t>
  </si>
  <si>
    <t>Road closure</t>
  </si>
  <si>
    <r>
      <t xml:space="preserve">Conversion of St Judith's Lane to a restricted byway, restricting motorised vehicle access - assume there is no vehicular access between the site to St Judith's lane either, with provision connecting to either an arm at the Green End Road / Toll Bar Way roundabout or a 3-way intersection on Green End Road. Cycle / walk access to be provided onto St Judith's Lane byway. </t>
    </r>
    <r>
      <rPr>
        <b/>
        <sz val="10"/>
        <color theme="1"/>
        <rFont val="Arial"/>
        <family val="2"/>
      </rPr>
      <t>1.3km length - legal conversion</t>
    </r>
  </si>
  <si>
    <t>Large number of sites and allocations in Sawtry proves somewhat of a challenge due to lack of services in village and high levels of vehicular commuting thanks to very good access to A1(M). St Judith's Lane is very low quality and cannot be widened to suitable provision thanks to development nearby. Best option is to shut this route to vehicles to protect villagers from those accessing the site / using it as a rat-run and instead channelling traffic through existing major routes.</t>
  </si>
  <si>
    <t>Less impact on existing residents from externalities related to residents of new site travelling. Providing access onto byway for cycling may encourage a heightened active mode share for the site for shorter journeys accessing village amenities.</t>
  </si>
  <si>
    <t>M220</t>
  </si>
  <si>
    <r>
      <t>Widening / improvements to shared use path on southern end of London Street. Where widening is not possible, reduction of speed limit to 20mph and designation as a 'quiet street' (</t>
    </r>
    <r>
      <rPr>
        <i/>
        <sz val="10"/>
        <color theme="1"/>
        <rFont val="Arial"/>
        <family val="2"/>
      </rPr>
      <t xml:space="preserve">a la </t>
    </r>
    <r>
      <rPr>
        <sz val="10"/>
        <color theme="1"/>
        <rFont val="Arial"/>
        <family val="2"/>
      </rPr>
      <t xml:space="preserve">Greenways) towards more central part of London Street and up towards the Godmanchester Town Bridge. </t>
    </r>
    <r>
      <rPr>
        <b/>
        <sz val="10"/>
        <color theme="1"/>
        <rFont val="Arial"/>
        <family val="2"/>
      </rPr>
      <t>1.45km</t>
    </r>
  </si>
  <si>
    <r>
      <t>Various sites</t>
    </r>
    <r>
      <rPr>
        <sz val="10"/>
        <color theme="1"/>
        <rFont val="Arial"/>
        <family val="2"/>
      </rPr>
      <t>, Godmanchester</t>
    </r>
  </si>
  <si>
    <t>Lack of good cycling provision in town, especially linking up to Huntingdon town centre (nearby)</t>
  </si>
  <si>
    <t>Improved viability of cycling for town residents and connectivity to local economic centres</t>
  </si>
  <si>
    <t>Inclusion
 - General clearance, removing and disposal of items that is obstructing work.
 - Road markings, traffic signs and signals that includes costs for supply and installation of traffic signal equipment, associated civil/ electrical works, reinstatement of the paved areas.
 - Prelims at 30% and Traffic management at 15% of total direct cost.
 - OH&amp;P at 10%  
 - For annual maintenance and operations, an allowance is made for 0.5% of the construction cost. For renewals it is considered that 60% of the assests will be renewed every 25 years.
Exclusion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</si>
  <si>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Inclusion
 - General clearance, removing and disposal of items that is obstructing work.
 - Bollards at both ends (x2)
 - Road markings and traffic signs
 - Prelims at 20% and Traffic management at 10% of total direct cost.
 - OH&amp;P at 10%  
 - For annual maintenance and operations, an allowance is made for 0.5% of the construction cost. For renewals it is considered that 60% of the assests will be renewed every 25 years.
Exclusion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</si>
  <si>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M222</t>
  </si>
  <si>
    <t>Bus Stop</t>
  </si>
  <si>
    <t>Addition of a stop at Galley Farm on the T1 Huntingdon -&gt; Cambridge bus service</t>
  </si>
  <si>
    <r>
      <t>Galley Farm</t>
    </r>
    <r>
      <rPr>
        <sz val="10"/>
        <color theme="1"/>
        <rFont val="Arial"/>
        <family val="2"/>
      </rPr>
      <t>, Fenstanton</t>
    </r>
  </si>
  <si>
    <t>Non-strategic Site (Commercial)</t>
  </si>
  <si>
    <t>Lack of direct bus provision.</t>
  </si>
  <si>
    <t>Employees able to access commercial site by regular bus - other bus options in Fenstanton stop at the village (too far for reasonable walk distance) and are irregular</t>
  </si>
  <si>
    <t>M223</t>
  </si>
  <si>
    <r>
      <t xml:space="preserve">Footway / shared use path on Somersham Road. </t>
    </r>
    <r>
      <rPr>
        <b/>
        <sz val="10"/>
        <color theme="1"/>
        <rFont val="Arial"/>
        <family val="2"/>
      </rPr>
      <t>1.05km</t>
    </r>
  </si>
  <si>
    <t>Lack of walk / cycle on Somersham Road</t>
  </si>
  <si>
    <t>Access to rest of town on foot / cycle from western parts of the site</t>
  </si>
  <si>
    <t>M224</t>
  </si>
  <si>
    <t>Crossing points</t>
  </si>
  <si>
    <r>
      <t xml:space="preserve">Crossing on Somersham Road to connect to Caxton Road (and onwards) </t>
    </r>
    <r>
      <rPr>
        <b/>
        <sz val="10"/>
        <color theme="1"/>
        <rFont val="Arial"/>
        <family val="2"/>
      </rPr>
      <t>(toucan crossing)</t>
    </r>
  </si>
  <si>
    <t>No safe crossing provision currently</t>
  </si>
  <si>
    <t>Better connections to northern suburban areas of St Ives</t>
  </si>
  <si>
    <t>M225</t>
  </si>
  <si>
    <r>
      <t>Crossing on Needingworth Road accessing Morrisons (and Greggs)</t>
    </r>
    <r>
      <rPr>
        <b/>
        <sz val="10"/>
        <color theme="1"/>
        <rFont val="Arial"/>
        <family val="2"/>
      </rPr>
      <t xml:space="preserve"> (toucan crossing)</t>
    </r>
  </si>
  <si>
    <t>Better connections to town centre of St Ives</t>
  </si>
  <si>
    <t>M3</t>
  </si>
  <si>
    <r>
      <rPr>
        <b/>
        <sz val="10"/>
        <color rgb="FF000000"/>
        <rFont val="Arial"/>
        <family val="2"/>
      </rPr>
      <t xml:space="preserve">LCWIP Scheme 3: Alconbury - Huntingdon Cycleway
</t>
    </r>
    <r>
      <rPr>
        <sz val="10"/>
        <color rgb="FF000000"/>
        <rFont val="Arial"/>
        <family val="2"/>
      </rPr>
      <t xml:space="preserve">- B1043 (widen shared use path, provide safe crossing of roundabouts)
- Ermine Street (widen shared use path, install solar studs)
- Spittalls Way Junction (at grade crossing)
- Wertheim Way (parallel crossing)
- Stukeley Meadows path (resurface)
</t>
    </r>
    <r>
      <rPr>
        <b/>
        <sz val="10"/>
        <color rgb="FF000000"/>
        <rFont val="Arial"/>
        <family val="2"/>
      </rPr>
      <t>Approx length 7.25km</t>
    </r>
  </si>
  <si>
    <t xml:space="preserve">Inadequate active travel provision between Huntingdon town centre and Alconbury. Existing provision is not well connected and requires improvements to junctions and quality of infrastructure. </t>
  </si>
  <si>
    <t>Increased attractiveness of cycling between Huntingdon town centre and Alconbury. Directly impacts the Nook Farm development.</t>
  </si>
  <si>
    <t>Inclusion
 - General clearance, vegetation removal, removing and disposal of items that is obstructing work.
 - Significant Earthworks along Somersham Road - with allowances for soft spots, voids, and hard materials.
 - Minor modification of carriageway
 - Footways &amp; cycleways/ shared use path, and crossing.
 - Street Furniture (cycle stands, bins, benches, bollards).
 - Road markings, traffic signs and signals
 - Area lighting (relocate the existing and replace luminaire).
 - Grass seeding, wildflower planting, and urban trees with irrigation.
 - Prelims at 30% and Traffic management at 15% of total direct cost.
 - OH&amp;P at 10%  
 - For annual maintenance and operations, an allowance is made for 0.5% of the construction cost. For renewals it is considered that 60% of the assests will be renewed every 25 years.
Exclusion
 - New drainage network
 - Resurfacing of existing pavement
 - New structures such as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</si>
  <si>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M228</t>
  </si>
  <si>
    <t>See sub-list of improvements below for Aldi Roundabout</t>
  </si>
  <si>
    <t>Non-strategic site</t>
  </si>
  <si>
    <t>Limited highway network capacity</t>
  </si>
  <si>
    <t>Improvements to road flows to deal with heightened traffic demand</t>
  </si>
  <si>
    <t>M228a</t>
  </si>
  <si>
    <t>Flare extensions on eastbound and westbound entries to roundabout - note that the extension to the east may conflict with right-hand turning lane for Aldi.</t>
  </si>
  <si>
    <t>Higher capacity for queuing at peak times, leading to less conflicts and grid-lock at nearby junctions (primarily turning lane for Aldi).</t>
  </si>
  <si>
    <t>M228b</t>
  </si>
  <si>
    <t>Repainting of road markings at roundabout</t>
  </si>
  <si>
    <t>Improved wayfinding and appropriate navigation of roundabout, reducing potentially dangerous manouvres and improving flows.</t>
  </si>
  <si>
    <t>N/A</t>
  </si>
  <si>
    <t>n/a</t>
  </si>
  <si>
    <t>See below</t>
  </si>
  <si>
    <t>Inclusion
 - General clearance, vegetation removal, removing and disposal of items that is obstructing work.
 - Gully removal, new gully installation
 - Earthworks with allowances for soft spots, voids, and hard materials.
 - Modification to existing carriageway
 - Road markings, traffic signs
 - Area lighting (relocation of existing lighting and replacing of luminaire)
 - Landscaping works like grass seeding &amp; wild flower planting.
 - Prelims at 30% and Traffic management at 15% of total direct cost.
 - OH&amp;P at 10%  
 - For annual maintenance and operations, an allowance is made for 0.5% of the construction cost. For renewals it is considered that 60% of the assests will be renewed every 25 years.
Exclusion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</si>
  <si>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minimal cost (could be covered under existing maintenance budget)</t>
  </si>
  <si>
    <t>M230</t>
  </si>
  <si>
    <t>See sub-list of improvements below for Waitrose (Harrison Way / Meadow Lane) Roundabout</t>
  </si>
  <si>
    <t>M230a</t>
  </si>
  <si>
    <t>Flare extensions on northbound and southbound entries to roundabout.</t>
  </si>
  <si>
    <t xml:space="preserve">Harrison Way is often a chokepoint for traffic entering / leaving St Ives during peak hours. There appears to be sufficient space on either side of the carriageway for extensions to flares (may require some movement of pavement towards treeline). </t>
  </si>
  <si>
    <t>M231</t>
  </si>
  <si>
    <t>Bus-only road between Wyton P&amp;R and A141 / B1090 roundabout</t>
  </si>
  <si>
    <t>Significant delays on A141 adjacent to Wyton Airfield increasing bus journey times and reducing reliability</t>
  </si>
  <si>
    <t>Improved bus reliability and keeping to timetable, enabling faster journeys and higher ridership.</t>
  </si>
  <si>
    <t>M232</t>
  </si>
  <si>
    <t xml:space="preserve">Signalisation of A141/B1090 junction
Provide bus priority and/or dedicated bus flare </t>
  </si>
  <si>
    <t>M233</t>
  </si>
  <si>
    <t>Reduction of speed limit on A1307 between access to Great Lattenbury and Huntingdon - 40mph</t>
  </si>
  <si>
    <t>The Lattenburys masterplan (amended by AtkinsRéalis)</t>
  </si>
  <si>
    <t xml:space="preserve">Too high of a volume of traffic using A1307 to transit towards Huntingdon. Not possible (politically or financially) to reallocate road space to buses and active uses (see M82 and M83) - this is the next best option. </t>
  </si>
  <si>
    <t>Reduction in through-traffic using A1307, hopefully rerouting around A14 where there is significantly more capacity.</t>
  </si>
  <si>
    <t>M205</t>
  </si>
  <si>
    <t>Bus route extensions</t>
  </si>
  <si>
    <t>A number of bus routes in St Ives currently terminate at Morrisons. There is the potential to extend these routes to do a small loop around the Gifford's Farm development, with a couple of stops (i.e., north and south of site)</t>
  </si>
  <si>
    <t>Gifford's Park, St Ives</t>
  </si>
  <si>
    <t>M207</t>
  </si>
  <si>
    <t>Improve frequency of existing 904 service (to half-hourly)</t>
  </si>
  <si>
    <t xml:space="preserve">Irregular and infrequent bus service is provided only by the 904 route between Huntingdon and Peterborough (both major destinations for those living in Sawtry). </t>
  </si>
  <si>
    <t>Extension of 25 (Peterborough) service from city centre to Alwalton Hill to now terminate / originate at Land West of A1 (south) site</t>
  </si>
  <si>
    <t>A1 (south), Peterborough</t>
  </si>
  <si>
    <t>Lack of bus provision, especially over A1(M) causing a lot of disconnect from Peterborough</t>
  </si>
  <si>
    <t>Usability of PT for employees to access / leave work at the commercial site</t>
  </si>
  <si>
    <t>M226</t>
  </si>
  <si>
    <t>Shuttle bus (loop service) between Little Paxton and St Neots</t>
  </si>
  <si>
    <t>Bus provision to nearby St Neots fundamentally lacking</t>
  </si>
  <si>
    <t>Increased bus use between site / village and St Neots</t>
  </si>
  <si>
    <t>Inclusion
 - General clearance, vegetation removal, removing and disposal of items that is obstructing work.
 - Gully removal, new gully installation, new drainage network
 - Earthworks with allowances for soft spots, voids, and hard materials.
 - New dual lane carriageway with modification to existing carriageway
 - Road markings, traffic signs
 - Area lighting (relocation of existing lighting and replacing of luminaire)
 - Landscaping works like grass seeding &amp; wild flower planting.
 - Prelims at 30% and Traffic management at 15% of total direct cost.
 - OH&amp;P at 10%  
 - For annual maintenance and operations, an allowance is made for 0.5% of the construction cost. For renewals it is considered that 60% of the assests will be renewed every 25 years.
Exclusion
 - New structures such as bridge, retaining wall, culverts etc.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</si>
  <si>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Assumption:
- Route extension - 1.5km (single-directional route)
- Operating hours - 4 hours (consistent with existing route operating hours)
- Frequency - 1 bus per hour (consistent with existing route service frequency)
- Average speed - 25km/h
- 15% layover time
Inclusion:
- Depreciation and leasing
- Overheads
- Maintenance staff
- Admin staff
- Bus Service Operators Grant
- Parts
- Driving staff
- Operator margin
Exclusions:
- Capital costs of road infrastructure
- Land or depot acquisition/expansion
- Inflation
- Contingency/risk allowance
- Vehicle interworking with existing routes</t>
  </si>
  <si>
    <t>Assumption:
- Route length - 78km (roundtrip)
- Operating hours - 12 hours (consistent with existing route operating hours)
- Frequency - additional 1 bus per hour
- Average speed - 25km/h
- 15% layover time
Inclusion:
- Depreciation and leasing
- Overheads
- Maintenance staff
- Admin staff
- Bus Service Operators Grant
- Parts
- Driving staff
- Operator margin
Exclusions:
- Capital costs of road infrastructure
- Land or depot acquisition/expansion
- Inflation
- Contingency/risk allowance
- Vehicle interworking with existing routes</t>
  </si>
  <si>
    <t>Assumption:
- Route extension - 1.34km (roundtrip) 
- Operating hours - 16 hours
- Frequency - 1 bus per hour (consistent with existing route service frequency)
- Average speed - 25km/h
- 15% layover time
Inclusion:
- Depreciation and leasing
- Overheads
- Maintenance staff
- Admin staff
- Bus Service Operators Grant
- Parts
- Driving staff
- Operator margin
Exclusions:
- Capital costs of road infrastructure
- Land or depot acquisition/expansion
- Inflation
- Contingency/risk allowance
- Vehicle interworking with existing routes</t>
  </si>
  <si>
    <t>Assumption:
- Route extension - 27.6km (roundtrip)
- Operating hours - 16 hours
- Frequency - 2 bus per hour (consistent with existing route service frequency)
- Average speed - 25km/h
- 15% layover time
Inclusion:
- Depreciation and leasing
- Overheads
- Maintenance staff
- Admin staff
- Bus Service Operators Grant
- Parts
- Driving staff
- Operator margin
Exclusions:
- Capital costs of road infrastructure
- Land or depot acquisition/expansion
- Inflation
- Contingency/risk allowance
- Vehicle interworking with existing routes</t>
  </si>
  <si>
    <t>Walk / Cycle improvements</t>
  </si>
  <si>
    <t>AtkinsRealis assessment</t>
  </si>
  <si>
    <t>M250</t>
  </si>
  <si>
    <r>
      <t xml:space="preserve">Crossing point between Lodge Farm and Huntingdon over the A141 (assumed a new NMU bridge over the A141)
</t>
    </r>
    <r>
      <rPr>
        <b/>
        <sz val="10"/>
        <color theme="1"/>
        <rFont val="Arial"/>
        <family val="2"/>
      </rPr>
      <t>Approx length: 12m span with ramps 1:20 either side</t>
    </r>
  </si>
  <si>
    <t xml:space="preserve">Lodge Farm </t>
  </si>
  <si>
    <t xml:space="preserve">At present the Lodge Farm site has problematic access to Huntingdon via active travel and so a new AT bridge over the A141 would allow for unconstrained access to Huntingdon from the site </t>
  </si>
  <si>
    <t>Unconstrained access to Huntingdon allowing all AT users to access the town safely. This will increase the permeability of the A141.</t>
  </si>
  <si>
    <t>M251</t>
  </si>
  <si>
    <t xml:space="preserve">Connection to the pathfinder long walk via an at grade crossing over the A141 bypass and masterplanning.
</t>
  </si>
  <si>
    <t>A signalised (toucan or pelican) at-grade crossing over the A141 bypass (ideally at the new 3 -arm roundabout) to facilitate connections to the north of the site and promote access to green space and the Pathfinder long walk.</t>
  </si>
  <si>
    <t>The A141 bypass runs through the site and although no development is planned for the parcel to the north of the bypass, it restricts access to green space and the pathfinder long walk and so by introducing a crossing point, permeability is improved to facilitate access.</t>
  </si>
  <si>
    <t>medium</t>
  </si>
  <si>
    <t>M252</t>
  </si>
  <si>
    <t>Internal active travel corridors to connect to key areas of interest within the site whilst opening up opportunities for connections outside of the site.</t>
  </si>
  <si>
    <t>Huntingdonshire (all sites)</t>
  </si>
  <si>
    <t>Sites should be prioritising actove travel within their masterplans to ensure high level connectivity for active modes. This includes the identification of key areas of interest and ensuring these are well connected by routes compliant with LTN/120 where possible.</t>
  </si>
  <si>
    <t xml:space="preserve">By ensuring appropriate active travel connectivity, this should induce a modal shift by encouraging people to travel using active modes. This should be aimed at ensuring good local connectivity as well as connecting into strategic routes where relevant. </t>
  </si>
  <si>
    <t>Inclusion
 - General clearance, vegetation removal, removing and disposal of items that is obstructing work.
 - Minor drainage works
 - Earthworks with allowances for soft spots, voids, and hard materials
 - Footbridge of 12m span with ramps 1:20 either side and width of 4m
 - Lighting
 - Prelims at 40% and Traffic management at 20% of total direct cost.
 - OH&amp;P at 10%  
 - For annual maintenance and operations, an allowance is made for 0.5% of the construction cost. For renewals it is considered that 60% of the assests will be renewed every 25 years.
Exclusion
 - Design Cost, Project/Programme Management
 - Risks and Contingencies
 - Stats/services or stats/services diversions or protection of existing and builders work in connection with stats diversions
 - Land costs and 3rd party compensation costs
 - Inflation
 - Other client costs including historic costs
 - Survey cost
 - Professional and legal fees
 - Taxes and levies, including VAT
 - Optimism bias
 - Changes in government, policy, taxation or HSC legislation
 - Public consultation on scheme &amp; legal agreements
 - Early Contractor Involvement (ECI)
 - Allowance for phasing of works
 - Allowance for night time, weekend working and restricted working hours</t>
  </si>
  <si>
    <t xml:space="preserve">All sites will be responsible for ensuring that there is an internal network of active travel corridors and key connections within the development boundary that also opens up connections outside the site to other key settlements. </t>
  </si>
  <si>
    <t>M254</t>
  </si>
  <si>
    <t>Masterplanning</t>
  </si>
  <si>
    <t>In masterplanning, the development as a whole should be focused to the south, to allow better active travel connectivity into Huntingdon</t>
  </si>
  <si>
    <t>To ensure access to Huntingdon can be made as sustainable as possible, development needs to be located in a strategic manner to promote journeys by active travel where possible.</t>
  </si>
  <si>
    <t>By strategically planning housing as far south as possible, active travel becomes a more attractive mode to those accessing Huntingdon. It ensures access to services located within the town can be accessed sustainably and so the site appears becomes less isolated and better connected.</t>
  </si>
  <si>
    <t>M256</t>
  </si>
  <si>
    <t>No direct access from sites to the A141 bypass</t>
  </si>
  <si>
    <t>The A141 bypass should be made to be as attractive as possible and function as a strategic link across the north of Huntingdon. By adding unnecessary junctions to the new road, the functionality of the bypass is restricted and so the route becomes less attractive.</t>
  </si>
  <si>
    <t>By removing the ability to access development from the bypass, the new road is able to maintain its bypassing function to ensure longevity in its startegic nature. Where acceptable, access to sites may still be granted on the existing A141 and other surrounding roads to ensure appropriate access arrangements.</t>
  </si>
  <si>
    <t>To be developed and costed as part of site masterplan</t>
  </si>
  <si>
    <t>There will be no direct development access to the A141 bypass for any site</t>
  </si>
  <si>
    <t>Mitigation log</t>
  </si>
  <si>
    <t>Baseline</t>
  </si>
  <si>
    <t>Core Development Senario mitigation log</t>
  </si>
  <si>
    <t>Output</t>
  </si>
  <si>
    <t>Huntingdonshire Strategic Transport Study Phase III Core Development Scenario Mitigation Log - with updated mitigations and costings including maintenance and renewal estimates.</t>
  </si>
  <si>
    <t>This spreadsheet and its contents have been prepared and are intended solely for Huntingdonshire District Council's information and use in relation to the Huntingdonshire Strategic Transport Study.
AtkinsRéalis assumes no responsibility to any other party in respect of or arising out of or in connection with this spreadsheet and/or its contents.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</si>
</sst>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quot;£&quot;#,##0"/>
  </numFmts>
  <fonts count="31" x14ac:knownFonts="1">
    <font>
      <sz val="11"/>
      <color theme="1"/>
      <name val="Arial"/>
      <family val="2"/>
      <scheme val="minor"/>
    </font>
    <font>
      <sz val="10"/>
      <color theme="1"/>
      <name val="Arial"/>
      <family val="2"/>
    </font>
    <font>
      <b/>
      <sz val="10"/>
      <color rgb="FF548DD4"/>
      <name val="Arial"/>
      <family val="2"/>
    </font>
    <font>
      <b/>
      <sz val="10"/>
      <name val="Arial"/>
      <family val="2"/>
    </font>
    <font>
      <sz val="10"/>
      <name val="Arial"/>
      <family val="2"/>
    </font>
    <font>
      <b/>
      <sz val="10"/>
      <color theme="1"/>
      <name val="Arial"/>
      <family val="2"/>
    </font>
    <font>
      <u/>
      <sz val="10"/>
      <color theme="10"/>
      <name val="Arial"/>
      <family val="2"/>
    </font>
    <font>
      <sz val="11"/>
      <color theme="1"/>
      <name val="Arial"/>
      <family val="2"/>
      <scheme val="minor"/>
    </font>
    <font>
      <b/>
      <sz val="14"/>
      <color theme="1"/>
      <name val="Arial"/>
      <family val="2"/>
    </font>
    <font>
      <i/>
      <sz val="10"/>
      <name val="Arial"/>
      <family val="2"/>
    </font>
    <font>
      <b/>
      <sz val="14"/>
      <name val="Arial"/>
      <family val="2"/>
    </font>
    <font>
      <sz val="10"/>
      <color theme="0"/>
      <name val="Arial"/>
      <family val="2"/>
    </font>
    <font>
      <b/>
      <sz val="18"/>
      <color rgb="FFFF0000"/>
      <name val="Arial"/>
      <family val="2"/>
    </font>
    <font>
      <sz val="11"/>
      <color theme="1"/>
      <name val="Arial"/>
      <family val="2"/>
    </font>
    <font>
      <b/>
      <sz val="11"/>
      <color theme="1"/>
      <name val="Arial"/>
      <family val="2"/>
    </font>
    <font>
      <sz val="11"/>
      <color theme="0"/>
      <name val="Arial"/>
      <family val="2"/>
    </font>
    <font>
      <sz val="10"/>
      <color theme="1"/>
      <name val="Arial"/>
      <family val="2"/>
      <scheme val="minor"/>
    </font>
    <font>
      <b/>
      <sz val="10"/>
      <color theme="1"/>
      <name val="Arial"/>
      <family val="2"/>
      <scheme val="minor"/>
    </font>
    <font>
      <sz val="11"/>
      <color rgb="FF44546A"/>
      <name val="Arial"/>
      <family val="2"/>
      <scheme val="minor"/>
    </font>
    <font>
      <b/>
      <sz val="11"/>
      <color rgb="FF44546A"/>
      <name val="Arial"/>
      <family val="2"/>
      <scheme val="minor"/>
    </font>
    <font>
      <sz val="22"/>
      <color rgb="FF44546A"/>
      <name val="Arial"/>
      <family val="2"/>
      <scheme val="minor"/>
    </font>
    <font>
      <b/>
      <sz val="10"/>
      <color rgb="FFFF0000"/>
      <name val="Arial"/>
      <family val="2"/>
    </font>
    <font>
      <b/>
      <sz val="10"/>
      <color rgb="FFFFC000"/>
      <name val="Arial"/>
      <family val="2"/>
    </font>
    <font>
      <b/>
      <sz val="10"/>
      <color rgb="FF00B050"/>
      <name val="Arial"/>
      <family val="2"/>
    </font>
    <font>
      <sz val="10"/>
      <color rgb="FFFF0000"/>
      <name val="Arial"/>
      <family val="2"/>
      <scheme val="minor"/>
    </font>
    <font>
      <sz val="10"/>
      <color rgb="FFFFC000"/>
      <name val="Arial"/>
      <family val="2"/>
      <scheme val="minor"/>
    </font>
    <font>
      <sz val="10"/>
      <color rgb="FF00B050"/>
      <name val="Arial"/>
      <family val="2"/>
      <scheme val="minor"/>
    </font>
    <font>
      <sz val="10"/>
      <color rgb="FF000000"/>
      <name val="Arial"/>
      <family val="2"/>
      <scheme val="minor"/>
    </font>
    <font>
      <i/>
      <sz val="10"/>
      <color theme="1"/>
      <name val="Arial"/>
      <family val="2"/>
    </font>
    <font>
      <sz val="10"/>
      <color rgb="FF000000"/>
      <name val="Arial"/>
      <family val="2"/>
    </font>
    <font>
      <b/>
      <sz val="10"/>
      <color rgb="FF000000"/>
      <name val="Arial"/>
      <family val="2"/>
    </font>
  </fonts>
  <fills count="16">
    <fill>
      <patternFill patternType="none"/>
    </fill>
    <fill>
      <patternFill patternType="gray125"/>
    </fill>
    <fill>
      <patternFill patternType="solid">
        <fgColor theme="8" tint="0.79998168889431442"/>
        <bgColor indexed="64"/>
      </patternFill>
    </fill>
    <fill>
      <patternFill patternType="solid">
        <fgColor rgb="FFCCC0DA"/>
        <bgColor indexed="64"/>
      </patternFill>
    </fill>
    <fill>
      <patternFill patternType="solid">
        <fgColor rgb="FFADDB7B"/>
        <bgColor indexed="64"/>
      </patternFill>
    </fill>
    <fill>
      <patternFill patternType="solid">
        <fgColor theme="1" tint="0.499984740745262"/>
        <bgColor indexed="64"/>
      </patternFill>
    </fill>
    <fill>
      <patternFill patternType="solid">
        <fgColor rgb="FFAED8E4"/>
        <bgColor indexed="64"/>
      </patternFill>
    </fill>
    <fill>
      <patternFill patternType="solid">
        <fgColor theme="0" tint="-4.9989318521683403E-2"/>
        <bgColor indexed="64"/>
      </patternFill>
    </fill>
    <fill>
      <patternFill patternType="solid">
        <fgColor rgb="FFE6B8B8"/>
        <bgColor indexed="64"/>
      </patternFill>
    </fill>
    <fill>
      <patternFill patternType="solid">
        <fgColor rgb="FFC9FEDE"/>
        <bgColor indexed="64"/>
      </patternFill>
    </fill>
    <fill>
      <patternFill patternType="solid">
        <fgColor rgb="FFFFE699"/>
        <bgColor indexed="64"/>
      </patternFill>
    </fill>
    <fill>
      <patternFill patternType="solid">
        <fgColor rgb="FFD9E1F2"/>
        <bgColor indexed="64"/>
      </patternFill>
    </fill>
    <fill>
      <patternFill patternType="solid">
        <fgColor rgb="FFF2F2F2"/>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rgb="FFFFFFFF"/>
        <bgColor rgb="FF000000"/>
      </patternFill>
    </fill>
  </fills>
  <borders count="23">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right/>
      <top/>
      <bottom style="thin">
        <color rgb="FFB2B2B2"/>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thick">
        <color indexed="64"/>
      </left>
      <right/>
      <top style="medium">
        <color indexed="64"/>
      </top>
      <bottom style="medium">
        <color indexed="64"/>
      </bottom>
      <diagonal/>
    </border>
    <border>
      <left style="medium">
        <color auto="1"/>
      </left>
      <right/>
      <top/>
      <bottom/>
      <diagonal/>
    </border>
    <border>
      <left/>
      <right style="medium">
        <color auto="1"/>
      </right>
      <top/>
      <bottom/>
      <diagonal/>
    </border>
    <border>
      <left/>
      <right/>
      <top style="medium">
        <color indexed="64"/>
      </top>
      <bottom/>
      <diagonal/>
    </border>
    <border>
      <left style="thick">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thick">
        <color auto="1"/>
      </right>
      <top/>
      <bottom/>
      <diagonal/>
    </border>
  </borders>
  <cellStyleXfs count="8">
    <xf numFmtId="0" fontId="0" fillId="0" borderId="0"/>
    <xf numFmtId="0" fontId="1" fillId="0" borderId="0" applyNumberFormat="0" applyAlignment="0" applyProtection="0"/>
    <xf numFmtId="0" fontId="4" fillId="2" borderId="1" applyNumberFormat="0" applyAlignment="0" applyProtection="0">
      <alignment horizontal="left"/>
    </xf>
    <xf numFmtId="0" fontId="6" fillId="0" borderId="0" applyNumberFormat="0" applyFill="0" applyBorder="0" applyAlignment="0" applyProtection="0">
      <alignment vertical="top"/>
      <protection locked="0"/>
    </xf>
    <xf numFmtId="0" fontId="1" fillId="0" borderId="0"/>
    <xf numFmtId="0" fontId="7" fillId="0" borderId="0"/>
    <xf numFmtId="0" fontId="6" fillId="0" borderId="0" applyNumberFormat="0" applyFill="0" applyBorder="0" applyAlignment="0" applyProtection="0">
      <alignment vertical="top"/>
      <protection locked="0"/>
    </xf>
    <xf numFmtId="0" fontId="13" fillId="0" borderId="0"/>
  </cellStyleXfs>
  <cellXfs count="141">
    <xf numFmtId="0" fontId="0" fillId="0" borderId="0" xfId="0"/>
    <xf numFmtId="0" fontId="6" fillId="0" borderId="2" xfId="3" applyFill="1" applyBorder="1" applyAlignment="1" applyProtection="1"/>
    <xf numFmtId="0" fontId="1" fillId="0" borderId="0" xfId="1" applyAlignment="1" applyProtection="1"/>
    <xf numFmtId="0" fontId="2" fillId="0" borderId="0" xfId="1" applyNumberFormat="1" applyFont="1" applyAlignment="1" applyProtection="1"/>
    <xf numFmtId="0" fontId="5" fillId="0" borderId="0" xfId="1" applyFont="1" applyAlignment="1" applyProtection="1"/>
    <xf numFmtId="0" fontId="8" fillId="0" borderId="0" xfId="0" applyFont="1"/>
    <xf numFmtId="0" fontId="11" fillId="5" borderId="1" xfId="2" applyFont="1" applyFill="1" applyAlignment="1" applyProtection="1">
      <alignment horizontal="left"/>
    </xf>
    <xf numFmtId="0" fontId="1" fillId="0" borderId="0" xfId="1" applyAlignment="1" applyProtection="1">
      <alignment horizontal="center" wrapText="1"/>
    </xf>
    <xf numFmtId="0" fontId="8" fillId="0" borderId="6" xfId="1" applyFont="1" applyBorder="1" applyAlignment="1" applyProtection="1">
      <alignment horizontal="left"/>
    </xf>
    <xf numFmtId="0" fontId="1" fillId="0" borderId="0" xfId="1" applyAlignment="1" applyProtection="1">
      <alignment vertical="center"/>
      <protection locked="0"/>
    </xf>
    <xf numFmtId="0" fontId="1" fillId="0" borderId="0" xfId="1" applyAlignment="1" applyProtection="1">
      <alignment horizontal="left" vertical="center"/>
      <protection locked="0"/>
    </xf>
    <xf numFmtId="0" fontId="1" fillId="0" borderId="0" xfId="1" applyAlignment="1" applyProtection="1">
      <alignment vertical="center" wrapText="1"/>
      <protection locked="0"/>
    </xf>
    <xf numFmtId="0" fontId="1" fillId="0" borderId="0" xfId="1" applyAlignment="1" applyProtection="1">
      <alignment vertical="center"/>
    </xf>
    <xf numFmtId="0" fontId="2" fillId="0" borderId="0" xfId="1" applyNumberFormat="1" applyFont="1" applyAlignment="1" applyProtection="1">
      <alignment vertical="center"/>
    </xf>
    <xf numFmtId="0" fontId="8" fillId="0" borderId="0" xfId="1" applyFont="1" applyAlignment="1" applyProtection="1">
      <alignment vertical="center"/>
    </xf>
    <xf numFmtId="0" fontId="1" fillId="0" borderId="0" xfId="1" applyAlignment="1" applyProtection="1">
      <alignment vertical="center" wrapText="1"/>
    </xf>
    <xf numFmtId="0" fontId="1" fillId="0" borderId="2" xfId="1" applyBorder="1" applyAlignment="1" applyProtection="1"/>
    <xf numFmtId="0" fontId="1" fillId="0" borderId="2" xfId="1" applyBorder="1" applyAlignment="1" applyProtection="1">
      <alignment vertical="center"/>
    </xf>
    <xf numFmtId="0" fontId="3" fillId="0" borderId="0" xfId="1" applyFont="1" applyAlignment="1" applyProtection="1">
      <alignment horizontal="left" vertical="center" wrapText="1"/>
    </xf>
    <xf numFmtId="0" fontId="11" fillId="0" borderId="0" xfId="1" applyFont="1" applyAlignment="1" applyProtection="1">
      <protection hidden="1"/>
    </xf>
    <xf numFmtId="0" fontId="1" fillId="0" borderId="0" xfId="0" applyFont="1" applyAlignment="1">
      <alignment horizontal="center" vertical="center"/>
    </xf>
    <xf numFmtId="0" fontId="12" fillId="0" borderId="0" xfId="1" applyFont="1" applyAlignment="1" applyProtection="1"/>
    <xf numFmtId="0" fontId="3" fillId="0" borderId="0" xfId="1" applyFont="1" applyAlignment="1" applyProtection="1">
      <alignment horizontal="center" vertical="center" wrapText="1"/>
    </xf>
    <xf numFmtId="49" fontId="3" fillId="0" borderId="0" xfId="1" applyNumberFormat="1" applyFont="1" applyAlignment="1" applyProtection="1">
      <alignment horizontal="center" vertical="center" wrapText="1"/>
    </xf>
    <xf numFmtId="0" fontId="5" fillId="0" borderId="0" xfId="1" applyFont="1" applyAlignment="1" applyProtection="1">
      <alignment horizontal="right"/>
    </xf>
    <xf numFmtId="0" fontId="6" fillId="7" borderId="1" xfId="3" quotePrefix="1" applyNumberFormat="1" applyFill="1" applyBorder="1" applyAlignment="1" applyProtection="1">
      <alignment horizontal="left" vertical="center"/>
    </xf>
    <xf numFmtId="0" fontId="5" fillId="0" borderId="0" xfId="1" applyFont="1" applyAlignment="1" applyProtection="1">
      <alignment vertical="center"/>
    </xf>
    <xf numFmtId="0" fontId="8" fillId="0" borderId="0" xfId="1" applyFont="1" applyAlignment="1" applyProtection="1">
      <alignment horizontal="left"/>
    </xf>
    <xf numFmtId="49" fontId="3" fillId="0" borderId="6" xfId="1" applyNumberFormat="1" applyFont="1" applyBorder="1" applyAlignment="1" applyProtection="1">
      <alignment horizontal="center" vertical="center" wrapText="1"/>
    </xf>
    <xf numFmtId="0" fontId="3" fillId="0" borderId="6" xfId="1" applyFont="1" applyBorder="1" applyAlignment="1" applyProtection="1">
      <alignment horizontal="center" vertical="center" wrapText="1"/>
    </xf>
    <xf numFmtId="0" fontId="3" fillId="0" borderId="6" xfId="1" applyFont="1" applyBorder="1" applyAlignment="1" applyProtection="1">
      <alignment horizontal="left" vertical="center" wrapText="1"/>
    </xf>
    <xf numFmtId="164" fontId="3" fillId="0" borderId="6" xfId="1" applyNumberFormat="1" applyFont="1" applyBorder="1" applyAlignment="1" applyProtection="1">
      <alignment horizontal="center" vertical="center" wrapText="1"/>
    </xf>
    <xf numFmtId="0" fontId="4" fillId="2" borderId="1" xfId="3" applyFont="1" applyFill="1" applyBorder="1" applyAlignment="1" applyProtection="1">
      <alignment vertical="center" wrapText="1"/>
      <protection locked="0"/>
    </xf>
    <xf numFmtId="0" fontId="8" fillId="0" borderId="0" xfId="1" applyFont="1" applyAlignment="1" applyProtection="1"/>
    <xf numFmtId="0" fontId="10" fillId="0" borderId="0" xfId="1" applyFont="1" applyAlignment="1" applyProtection="1"/>
    <xf numFmtId="0" fontId="14" fillId="0" borderId="0" xfId="4" applyFont="1" applyAlignment="1">
      <alignment horizontal="left"/>
    </xf>
    <xf numFmtId="0" fontId="14" fillId="0" borderId="0" xfId="1" applyFont="1" applyAlignment="1" applyProtection="1"/>
    <xf numFmtId="0" fontId="14" fillId="0" borderId="0" xfId="4" applyFont="1"/>
    <xf numFmtId="0" fontId="13" fillId="0" borderId="0" xfId="0" applyFont="1"/>
    <xf numFmtId="0" fontId="13" fillId="0" borderId="2" xfId="0" applyFont="1" applyBorder="1"/>
    <xf numFmtId="0" fontId="6" fillId="0" borderId="0" xfId="3" applyBorder="1" applyAlignment="1" applyProtection="1"/>
    <xf numFmtId="0" fontId="4" fillId="7" borderId="3" xfId="2" applyFill="1" applyBorder="1" applyAlignment="1" applyProtection="1"/>
    <xf numFmtId="0" fontId="4" fillId="7" borderId="5" xfId="2" applyFill="1" applyBorder="1" applyAlignment="1" applyProtection="1"/>
    <xf numFmtId="0" fontId="4" fillId="4" borderId="1" xfId="2" applyFill="1" applyAlignment="1" applyProtection="1">
      <alignment horizontal="left"/>
    </xf>
    <xf numFmtId="0" fontId="4" fillId="3" borderId="1" xfId="2" applyFill="1" applyAlignment="1" applyProtection="1">
      <alignment horizontal="left"/>
    </xf>
    <xf numFmtId="0" fontId="4" fillId="6" borderId="1" xfId="2" applyFill="1" applyAlignment="1" applyProtection="1">
      <alignment horizontal="left"/>
    </xf>
    <xf numFmtId="0" fontId="4" fillId="8" borderId="1" xfId="2" applyFill="1" applyAlignment="1" applyProtection="1">
      <alignment horizontal="left"/>
    </xf>
    <xf numFmtId="0" fontId="15" fillId="0" borderId="0" xfId="0" applyFont="1" applyProtection="1">
      <protection hidden="1"/>
    </xf>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pplyProtection="1">
      <alignment vertical="center"/>
      <protection locked="0"/>
    </xf>
    <xf numFmtId="0" fontId="13" fillId="0" borderId="2" xfId="0" applyFont="1" applyBorder="1" applyAlignment="1">
      <alignment vertical="center"/>
    </xf>
    <xf numFmtId="49" fontId="4" fillId="2" borderId="1" xfId="2" applyNumberFormat="1" applyAlignment="1" applyProtection="1">
      <alignment horizontal="center" vertical="center"/>
      <protection locked="0"/>
    </xf>
    <xf numFmtId="0" fontId="4" fillId="2" borderId="1" xfId="2" applyAlignment="1" applyProtection="1">
      <alignment horizontal="center" vertical="center"/>
      <protection locked="0"/>
    </xf>
    <xf numFmtId="0" fontId="4" fillId="2" borderId="1" xfId="2" applyAlignment="1" applyProtection="1">
      <alignment horizontal="left" vertical="center" wrapText="1"/>
      <protection locked="0"/>
    </xf>
    <xf numFmtId="14" fontId="4" fillId="2" borderId="1" xfId="2" applyNumberFormat="1" applyAlignment="1" applyProtection="1">
      <alignment horizontal="center" vertical="center"/>
      <protection locked="0"/>
    </xf>
    <xf numFmtId="0" fontId="13" fillId="0" borderId="0" xfId="0" applyFont="1" applyAlignment="1" applyProtection="1">
      <alignment vertical="center" wrapText="1"/>
      <protection locked="0"/>
    </xf>
    <xf numFmtId="0" fontId="4" fillId="9" borderId="1" xfId="2" applyFill="1" applyAlignment="1" applyProtection="1">
      <alignment horizontal="left"/>
    </xf>
    <xf numFmtId="0" fontId="4" fillId="9" borderId="1" xfId="2" applyFill="1" applyAlignment="1" applyProtection="1">
      <alignment horizontal="left" vertical="center" wrapText="1"/>
      <protection locked="0"/>
    </xf>
    <xf numFmtId="0" fontId="4" fillId="9" borderId="1" xfId="2" applyFill="1" applyAlignment="1" applyProtection="1">
      <alignment horizontal="left" vertical="center"/>
      <protection locked="0"/>
    </xf>
    <xf numFmtId="0" fontId="13" fillId="0" borderId="0" xfId="0" applyFont="1" applyAlignment="1">
      <alignment horizontal="left" vertical="center" wrapText="1"/>
    </xf>
    <xf numFmtId="0" fontId="13" fillId="0" borderId="0" xfId="0" quotePrefix="1" applyFont="1"/>
    <xf numFmtId="0" fontId="4" fillId="10" borderId="1" xfId="2" applyFill="1" applyAlignment="1" applyProtection="1">
      <alignment horizontal="left"/>
    </xf>
    <xf numFmtId="0" fontId="13" fillId="0" borderId="0" xfId="0" applyFont="1" applyProtection="1">
      <protection locked="0"/>
    </xf>
    <xf numFmtId="0" fontId="13" fillId="0" borderId="0" xfId="0" quotePrefix="1" applyFont="1" applyProtection="1">
      <protection locked="0"/>
    </xf>
    <xf numFmtId="0" fontId="16" fillId="0" borderId="0" xfId="0" applyFont="1"/>
    <xf numFmtId="0" fontId="6" fillId="0" borderId="9" xfId="3" applyBorder="1" applyAlignment="1" applyProtection="1"/>
    <xf numFmtId="0" fontId="16" fillId="0" borderId="9" xfId="0" applyFont="1" applyBorder="1"/>
    <xf numFmtId="0" fontId="20" fillId="0" borderId="9" xfId="0" applyFont="1" applyBorder="1" applyAlignment="1">
      <alignment horizontal="centerContinuous"/>
    </xf>
    <xf numFmtId="0" fontId="16" fillId="0" borderId="9" xfId="0" applyFont="1" applyBorder="1" applyAlignment="1">
      <alignment horizontal="centerContinuous"/>
    </xf>
    <xf numFmtId="0" fontId="19" fillId="0" borderId="9" xfId="0" applyFont="1" applyBorder="1" applyAlignment="1">
      <alignment vertical="center"/>
    </xf>
    <xf numFmtId="0" fontId="18" fillId="11" borderId="9" xfId="0" applyFont="1" applyFill="1" applyBorder="1" applyAlignment="1">
      <alignment vertical="center"/>
    </xf>
    <xf numFmtId="0" fontId="18" fillId="12" borderId="9" xfId="0" applyFont="1" applyFill="1" applyBorder="1" applyAlignment="1">
      <alignment vertical="center"/>
    </xf>
    <xf numFmtId="0" fontId="18" fillId="12" borderId="9" xfId="0" applyFont="1" applyFill="1" applyBorder="1" applyAlignment="1">
      <alignment wrapText="1"/>
    </xf>
    <xf numFmtId="0" fontId="18" fillId="11" borderId="9" xfId="0" applyFont="1" applyFill="1" applyBorder="1" applyAlignment="1">
      <alignment wrapText="1"/>
    </xf>
    <xf numFmtId="0" fontId="5" fillId="13" borderId="10" xfId="0" applyFont="1" applyFill="1" applyBorder="1" applyAlignment="1">
      <alignment horizontal="left" vertical="center" wrapText="1"/>
    </xf>
    <xf numFmtId="0" fontId="5" fillId="13" borderId="11" xfId="0" applyFont="1" applyFill="1" applyBorder="1" applyAlignment="1">
      <alignment vertical="center" wrapText="1"/>
    </xf>
    <xf numFmtId="0" fontId="5" fillId="13" borderId="12" xfId="0" applyFont="1" applyFill="1" applyBorder="1" applyAlignment="1">
      <alignment vertical="center" wrapText="1"/>
    </xf>
    <xf numFmtId="0" fontId="5" fillId="13" borderId="11" xfId="0" applyFont="1" applyFill="1" applyBorder="1" applyAlignment="1">
      <alignment horizontal="left" vertical="center" wrapText="1"/>
    </xf>
    <xf numFmtId="0" fontId="5" fillId="13" borderId="13" xfId="0" applyFont="1" applyFill="1" applyBorder="1" applyAlignment="1">
      <alignment horizontal="center" vertical="top" textRotation="90" wrapText="1"/>
    </xf>
    <xf numFmtId="0" fontId="5" fillId="13" borderId="11" xfId="0" applyFont="1" applyFill="1" applyBorder="1" applyAlignment="1">
      <alignment horizontal="center" vertical="top" textRotation="90" wrapText="1"/>
    </xf>
    <xf numFmtId="0" fontId="5" fillId="13" borderId="12" xfId="0" applyFont="1" applyFill="1" applyBorder="1" applyAlignment="1">
      <alignment horizontal="center" vertical="top" textRotation="90" wrapText="1"/>
    </xf>
    <xf numFmtId="0" fontId="1" fillId="13" borderId="14" xfId="0" applyFont="1" applyFill="1" applyBorder="1" applyAlignment="1">
      <alignment horizontal="left" vertical="center"/>
    </xf>
    <xf numFmtId="0" fontId="1" fillId="13" borderId="0" xfId="0" applyFont="1" applyFill="1" applyAlignment="1">
      <alignment vertical="center"/>
    </xf>
    <xf numFmtId="0" fontId="1" fillId="13" borderId="15" xfId="0" applyFont="1" applyFill="1" applyBorder="1" applyAlignment="1">
      <alignment vertical="center" wrapText="1"/>
    </xf>
    <xf numFmtId="0" fontId="1" fillId="0" borderId="0" xfId="0" applyFont="1" applyAlignment="1">
      <alignment vertical="center" wrapText="1"/>
    </xf>
    <xf numFmtId="0" fontId="6" fillId="0" borderId="0" xfId="3" applyBorder="1" applyAlignment="1" applyProtection="1">
      <alignment vertical="center" wrapText="1"/>
    </xf>
    <xf numFmtId="0" fontId="1" fillId="0" borderId="14"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5" xfId="0" applyFont="1" applyBorder="1" applyAlignment="1">
      <alignment horizontal="center" vertical="center"/>
    </xf>
    <xf numFmtId="0" fontId="5" fillId="13" borderId="10" xfId="0" applyFont="1" applyFill="1" applyBorder="1" applyAlignment="1">
      <alignment horizontal="center" vertical="center" wrapText="1"/>
    </xf>
    <xf numFmtId="0" fontId="5" fillId="13" borderId="11" xfId="0" applyFont="1" applyFill="1" applyBorder="1" applyAlignment="1">
      <alignment horizontal="center" vertical="center" wrapText="1"/>
    </xf>
    <xf numFmtId="165" fontId="5" fillId="13" borderId="18" xfId="0" applyNumberFormat="1" applyFont="1" applyFill="1" applyBorder="1" applyAlignment="1">
      <alignment horizontal="center" vertical="center" wrapText="1"/>
    </xf>
    <xf numFmtId="165" fontId="21" fillId="13" borderId="7" xfId="0" applyNumberFormat="1" applyFont="1" applyFill="1" applyBorder="1" applyAlignment="1">
      <alignment horizontal="center" vertical="center" wrapText="1"/>
    </xf>
    <xf numFmtId="165" fontId="22" fillId="13" borderId="7" xfId="0" applyNumberFormat="1" applyFont="1" applyFill="1" applyBorder="1" applyAlignment="1">
      <alignment horizontal="center" vertical="center" wrapText="1"/>
    </xf>
    <xf numFmtId="165" fontId="23" fillId="13" borderId="19" xfId="0" applyNumberFormat="1" applyFont="1" applyFill="1" applyBorder="1" applyAlignment="1">
      <alignment horizontal="center" vertical="center" wrapText="1"/>
    </xf>
    <xf numFmtId="0" fontId="5" fillId="13" borderId="20" xfId="0" applyFont="1" applyFill="1" applyBorder="1" applyAlignment="1">
      <alignment horizontal="center" vertical="center" wrapText="1"/>
    </xf>
    <xf numFmtId="165" fontId="17" fillId="0" borderId="14" xfId="0" applyNumberFormat="1" applyFont="1" applyBorder="1" applyAlignment="1">
      <alignment horizontal="center" vertical="center"/>
    </xf>
    <xf numFmtId="165" fontId="24" fillId="0" borderId="0" xfId="0" applyNumberFormat="1" applyFont="1" applyAlignment="1">
      <alignment horizontal="center" vertical="center"/>
    </xf>
    <xf numFmtId="165" fontId="25" fillId="0" borderId="0" xfId="0" applyNumberFormat="1" applyFont="1" applyAlignment="1">
      <alignment horizontal="center" vertical="center"/>
    </xf>
    <xf numFmtId="165" fontId="26" fillId="0" borderId="0" xfId="0" applyNumberFormat="1" applyFont="1" applyAlignment="1">
      <alignment horizontal="center" vertical="center"/>
    </xf>
    <xf numFmtId="0" fontId="16" fillId="0" borderId="21" xfId="0" applyFont="1" applyBorder="1" applyAlignment="1">
      <alignment wrapText="1"/>
    </xf>
    <xf numFmtId="0" fontId="1" fillId="14" borderId="0" xfId="0" applyFont="1" applyFill="1" applyAlignment="1">
      <alignment vertical="center" wrapText="1"/>
    </xf>
    <xf numFmtId="0" fontId="1" fillId="13" borderId="0" xfId="0" applyFont="1" applyFill="1" applyAlignment="1">
      <alignment vertical="center" wrapText="1"/>
    </xf>
    <xf numFmtId="0" fontId="1" fillId="0" borderId="0" xfId="0" applyFont="1" applyAlignment="1">
      <alignment vertical="center"/>
    </xf>
    <xf numFmtId="0" fontId="16" fillId="0" borderId="21" xfId="0" applyFont="1" applyBorder="1" applyAlignment="1">
      <alignment vertical="center" wrapText="1"/>
    </xf>
    <xf numFmtId="0" fontId="27" fillId="15" borderId="8" xfId="0" applyFont="1" applyFill="1" applyBorder="1" applyAlignment="1">
      <alignment vertical="center" wrapText="1"/>
    </xf>
    <xf numFmtId="0" fontId="6" fillId="0" borderId="0" xfId="3" applyFill="1" applyBorder="1" applyAlignment="1" applyProtection="1">
      <alignment vertical="center" wrapText="1"/>
    </xf>
    <xf numFmtId="0" fontId="1" fillId="2" borderId="14" xfId="0" applyFont="1" applyFill="1" applyBorder="1" applyAlignment="1">
      <alignment horizontal="center" vertical="center"/>
    </xf>
    <xf numFmtId="0" fontId="1" fillId="2" borderId="0" xfId="0" applyFont="1" applyFill="1" applyAlignment="1">
      <alignment horizontal="center" vertical="center"/>
    </xf>
    <xf numFmtId="0" fontId="1" fillId="13" borderId="15" xfId="0" quotePrefix="1" applyFont="1" applyFill="1" applyBorder="1" applyAlignment="1">
      <alignment vertical="center" wrapText="1"/>
    </xf>
    <xf numFmtId="0" fontId="16" fillId="0" borderId="22" xfId="0" applyFont="1" applyBorder="1" applyAlignment="1">
      <alignment horizontal="center" vertical="center"/>
    </xf>
    <xf numFmtId="0" fontId="5" fillId="0" borderId="0" xfId="0" applyFont="1" applyAlignment="1">
      <alignment vertical="center" wrapText="1"/>
    </xf>
    <xf numFmtId="0" fontId="16" fillId="0" borderId="0" xfId="0" applyFont="1" applyAlignment="1">
      <alignment horizontal="center" vertical="center"/>
    </xf>
    <xf numFmtId="0" fontId="29" fillId="13" borderId="15" xfId="0" applyFont="1" applyFill="1" applyBorder="1" applyAlignment="1">
      <alignment vertical="center" wrapText="1"/>
    </xf>
    <xf numFmtId="0" fontId="1" fillId="13" borderId="0" xfId="0" applyFont="1" applyFill="1" applyAlignment="1">
      <alignment horizontal="left" vertical="center"/>
    </xf>
    <xf numFmtId="0" fontId="1" fillId="2" borderId="17" xfId="0" applyFont="1" applyFill="1" applyBorder="1" applyAlignment="1">
      <alignment horizontal="center" vertical="center"/>
    </xf>
    <xf numFmtId="0" fontId="25" fillId="0" borderId="0" xfId="0" applyFont="1"/>
    <xf numFmtId="0" fontId="1" fillId="13" borderId="0" xfId="0" applyFont="1" applyFill="1" applyAlignment="1">
      <alignment horizontal="left" vertical="center" wrapText="1"/>
    </xf>
    <xf numFmtId="0" fontId="4" fillId="2" borderId="3" xfId="3" applyFont="1" applyFill="1" applyBorder="1" applyAlignment="1" applyProtection="1">
      <alignment vertical="center" wrapText="1"/>
      <protection locked="0"/>
    </xf>
    <xf numFmtId="0" fontId="4" fillId="2" borderId="5" xfId="3" applyFont="1" applyFill="1" applyBorder="1" applyAlignment="1" applyProtection="1">
      <alignment vertical="center" wrapText="1"/>
      <protection locked="0"/>
    </xf>
    <xf numFmtId="0" fontId="4" fillId="2" borderId="3" xfId="2" applyBorder="1" applyAlignment="1" applyProtection="1">
      <alignment vertical="center" wrapText="1"/>
      <protection locked="0"/>
    </xf>
    <xf numFmtId="0" fontId="4" fillId="2" borderId="5" xfId="2" applyBorder="1" applyAlignment="1" applyProtection="1">
      <alignment vertical="center" wrapText="1"/>
      <protection locked="0"/>
    </xf>
    <xf numFmtId="0" fontId="9" fillId="2" borderId="3" xfId="2" applyFont="1" applyBorder="1" applyAlignment="1" applyProtection="1">
      <alignment horizontal="left" vertical="center" wrapText="1"/>
      <protection locked="0"/>
    </xf>
    <xf numFmtId="0" fontId="9" fillId="2" borderId="4" xfId="2" applyFont="1" applyBorder="1" applyAlignment="1" applyProtection="1">
      <alignment horizontal="left" vertical="center" wrapText="1"/>
      <protection locked="0"/>
    </xf>
    <xf numFmtId="0" fontId="9" fillId="2" borderId="5" xfId="2" applyFont="1" applyBorder="1" applyAlignment="1" applyProtection="1">
      <alignment horizontal="left" vertical="center" wrapText="1"/>
      <protection locked="0"/>
    </xf>
    <xf numFmtId="0" fontId="4" fillId="7" borderId="3" xfId="2" applyFill="1" applyBorder="1" applyAlignment="1" applyProtection="1">
      <alignment horizontal="left" vertical="center"/>
    </xf>
    <xf numFmtId="0" fontId="4" fillId="7" borderId="4" xfId="2" applyFill="1" applyBorder="1" applyAlignment="1" applyProtection="1">
      <alignment horizontal="left" vertical="center"/>
    </xf>
    <xf numFmtId="0" fontId="4" fillId="7" borderId="5" xfId="2" applyFill="1" applyBorder="1" applyAlignment="1" applyProtection="1">
      <alignment horizontal="left" vertical="center"/>
    </xf>
    <xf numFmtId="0" fontId="4" fillId="2" borderId="3" xfId="2" applyBorder="1" applyAlignment="1" applyProtection="1">
      <alignment horizontal="left" vertical="center"/>
      <protection locked="0"/>
    </xf>
    <xf numFmtId="0" fontId="4" fillId="2" borderId="4" xfId="2" applyBorder="1" applyAlignment="1" applyProtection="1">
      <alignment horizontal="left" vertical="center"/>
      <protection locked="0"/>
    </xf>
    <xf numFmtId="0" fontId="4" fillId="2" borderId="5" xfId="2" applyBorder="1" applyAlignment="1" applyProtection="1">
      <alignment horizontal="left" vertical="center"/>
      <protection locked="0"/>
    </xf>
    <xf numFmtId="14" fontId="4" fillId="2" borderId="3" xfId="2" applyNumberFormat="1" applyBorder="1" applyAlignment="1" applyProtection="1">
      <alignment horizontal="left" vertical="center"/>
      <protection locked="0"/>
    </xf>
    <xf numFmtId="14" fontId="4" fillId="2" borderId="4" xfId="2" applyNumberFormat="1" applyBorder="1" applyAlignment="1" applyProtection="1">
      <alignment horizontal="left" vertical="center"/>
      <protection locked="0"/>
    </xf>
    <xf numFmtId="14" fontId="4" fillId="2" borderId="5" xfId="2" applyNumberFormat="1" applyBorder="1" applyAlignment="1" applyProtection="1">
      <alignment horizontal="left" vertical="center"/>
      <protection locked="0"/>
    </xf>
    <xf numFmtId="0" fontId="6" fillId="2" borderId="3" xfId="3" applyFill="1" applyBorder="1" applyAlignment="1" applyProtection="1">
      <alignment horizontal="left" vertical="center"/>
      <protection locked="0"/>
    </xf>
    <xf numFmtId="0" fontId="4" fillId="9" borderId="3" xfId="2" applyFill="1" applyBorder="1" applyAlignment="1" applyProtection="1">
      <alignment horizontal="center"/>
    </xf>
    <xf numFmtId="0" fontId="4" fillId="9" borderId="5" xfId="2" applyFill="1" applyBorder="1" applyAlignment="1" applyProtection="1">
      <alignment horizontal="center"/>
    </xf>
    <xf numFmtId="0" fontId="4" fillId="7" borderId="3" xfId="2" applyFill="1" applyBorder="1" applyAlignment="1" applyProtection="1">
      <alignment horizontal="center"/>
    </xf>
    <xf numFmtId="0" fontId="4" fillId="7" borderId="5" xfId="2" applyFill="1" applyBorder="1" applyAlignment="1" applyProtection="1">
      <alignment horizontal="center"/>
    </xf>
  </cellXfs>
  <cellStyles count="8">
    <cellStyle name="Hyperlink" xfId="3" builtinId="8"/>
    <cellStyle name="Hyperlink 2" xfId="6" xr:uid="{7C75BA5D-A2BF-434E-AE18-0E6A12EDDE98}"/>
    <cellStyle name="Normal" xfId="0" builtinId="0"/>
    <cellStyle name="Normal 2" xfId="7" xr:uid="{B9D81325-905C-4DD0-B4FE-4F83F24897C9}"/>
    <cellStyle name="Normal 2 2" xfId="5" xr:uid="{00000000-0005-0000-0000-000006000000}"/>
    <cellStyle name="Normal 2 2 2" xfId="1" xr:uid="{00000000-0005-0000-0000-000007000000}"/>
    <cellStyle name="Normal 4" xfId="4" xr:uid="{00000000-0005-0000-0000-000008000000}"/>
    <cellStyle name="User Input" xfId="2" xr:uid="{00000000-0005-0000-0000-00000A000000}"/>
  </cellStyles>
  <dxfs count="55">
    <dxf>
      <font>
        <color theme="6" tint="-0.499984740745262"/>
      </font>
      <fill>
        <patternFill>
          <bgColor theme="6" tint="0.79998168889431442"/>
        </patternFill>
      </fill>
    </dxf>
    <dxf>
      <font>
        <color theme="8" tint="-0.499984740745262"/>
      </font>
      <fill>
        <patternFill>
          <bgColor theme="8"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auto="1"/>
      </font>
      <fill>
        <patternFill>
          <bgColor theme="5" tint="0.59996337778862885"/>
        </patternFill>
      </fill>
    </dxf>
    <dxf>
      <font>
        <color auto="1"/>
      </font>
      <fill>
        <patternFill>
          <bgColor theme="9"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9" tint="0.59996337778862885"/>
        </patternFill>
      </fill>
    </dxf>
    <dxf>
      <font>
        <color auto="1"/>
      </font>
      <fill>
        <patternFill>
          <bgColor theme="5" tint="0.59996337778862885"/>
        </patternFill>
      </fill>
    </dxf>
    <dxf>
      <font>
        <color auto="1"/>
      </font>
      <fill>
        <patternFill>
          <bgColor theme="9" tint="0.59996337778862885"/>
        </patternFill>
      </fill>
    </dxf>
    <dxf>
      <font>
        <color auto="1"/>
      </font>
      <fill>
        <patternFill>
          <bgColor theme="7" tint="0.59996337778862885"/>
        </patternFill>
      </fill>
    </dxf>
    <dxf>
      <font>
        <color auto="1"/>
      </font>
      <fill>
        <patternFill>
          <bgColor theme="5" tint="0.59996337778862885"/>
        </patternFill>
      </fill>
    </dxf>
    <dxf>
      <font>
        <color auto="1"/>
      </font>
      <fill>
        <patternFill>
          <bgColor theme="9" tint="0.59996337778862885"/>
        </patternFill>
      </fill>
    </dxf>
    <dxf>
      <font>
        <color auto="1"/>
      </font>
      <fill>
        <patternFill>
          <bgColor theme="7" tint="0.59996337778862885"/>
        </patternFill>
      </fill>
    </dxf>
    <dxf>
      <font>
        <color auto="1"/>
      </font>
      <fill>
        <patternFill>
          <bgColor theme="5" tint="0.59996337778862885"/>
        </patternFill>
      </fill>
    </dxf>
    <dxf>
      <font>
        <color auto="1"/>
      </font>
      <fill>
        <patternFill>
          <bgColor theme="5" tint="0.59996337778862885"/>
        </patternFill>
      </fill>
    </dxf>
    <dxf>
      <font>
        <color auto="1"/>
      </font>
      <fill>
        <patternFill>
          <bgColor theme="7" tint="0.59996337778862885"/>
        </patternFill>
      </fill>
    </dxf>
    <dxf>
      <font>
        <color auto="1"/>
      </font>
      <fill>
        <patternFill>
          <bgColor theme="9" tint="0.59996337778862885"/>
        </patternFill>
      </fill>
    </dxf>
    <dxf>
      <font>
        <color auto="1"/>
      </font>
      <fill>
        <patternFill>
          <bgColor theme="5" tint="0.59996337778862885"/>
        </patternFill>
      </fill>
    </dxf>
    <dxf>
      <font>
        <color auto="1"/>
      </font>
      <fill>
        <patternFill>
          <bgColor theme="7" tint="0.59996337778862885"/>
        </patternFill>
      </fill>
    </dxf>
    <dxf>
      <font>
        <color auto="1"/>
      </font>
      <fill>
        <patternFill>
          <bgColor theme="9" tint="0.59996337778862885"/>
        </patternFill>
      </fill>
    </dxf>
    <dxf>
      <font>
        <color auto="1"/>
      </font>
      <fill>
        <patternFill>
          <bgColor theme="5" tint="0.59996337778862885"/>
        </patternFill>
      </fill>
    </dxf>
    <dxf>
      <font>
        <color auto="1"/>
      </font>
      <fill>
        <patternFill>
          <bgColor theme="7" tint="0.59996337778862885"/>
        </patternFill>
      </fill>
    </dxf>
    <dxf>
      <font>
        <color auto="1"/>
      </font>
      <fill>
        <patternFill>
          <bgColor theme="9" tint="0.59996337778862885"/>
        </patternFill>
      </fill>
    </dxf>
    <dxf>
      <font>
        <b/>
        <i val="0"/>
        <color rgb="FFE6B8B8"/>
      </font>
      <fill>
        <patternFill>
          <bgColor rgb="FFE6B8B8"/>
        </patternFill>
      </fill>
    </dxf>
    <dxf>
      <font>
        <b/>
        <i val="0"/>
        <color rgb="FFAED8E4"/>
      </font>
      <fill>
        <patternFill>
          <bgColor rgb="FFAED8E4"/>
        </patternFill>
      </fill>
    </dxf>
    <dxf>
      <font>
        <b/>
        <i val="0"/>
        <color rgb="FFCCC0DA"/>
      </font>
      <fill>
        <patternFill>
          <bgColor rgb="FFCCC0DA"/>
        </patternFill>
      </fill>
    </dxf>
    <dxf>
      <font>
        <b/>
        <i val="0"/>
        <color rgb="FFFFE699"/>
      </font>
      <fill>
        <patternFill>
          <bgColor rgb="FFFFE699"/>
        </patternFill>
      </fill>
    </dxf>
    <dxf>
      <font>
        <b/>
        <i val="0"/>
        <color rgb="FFADDB7B"/>
      </font>
      <fill>
        <patternFill>
          <bgColor rgb="FFADDB7B"/>
        </patternFill>
      </fill>
    </dxf>
    <dxf>
      <font>
        <b/>
        <i val="0"/>
        <color rgb="FFFF0000"/>
      </font>
      <fill>
        <patternFill>
          <bgColor rgb="FFFF0000"/>
        </patternFill>
      </fill>
    </dxf>
    <dxf>
      <font>
        <b/>
        <i val="0"/>
        <color rgb="FF808080"/>
      </font>
      <fill>
        <patternFill>
          <bgColor rgb="FF808080"/>
        </patternFill>
      </fill>
    </dxf>
    <dxf>
      <font>
        <b/>
        <i val="0"/>
        <color rgb="FFFF0000"/>
      </font>
    </dxf>
    <dxf>
      <font>
        <b/>
        <i val="0"/>
        <color rgb="FFFF0000"/>
      </font>
    </dxf>
    <dxf>
      <fill>
        <patternFill>
          <bgColor rgb="FFDBEEF3"/>
        </patternFill>
      </fill>
    </dxf>
    <dxf>
      <fill>
        <patternFill>
          <bgColor rgb="FFCCC0DA"/>
        </patternFill>
      </fill>
    </dxf>
    <dxf>
      <fill>
        <patternFill>
          <bgColor rgb="FFFFFFFF"/>
        </patternFill>
      </fill>
    </dxf>
    <dxf>
      <fill>
        <patternFill>
          <bgColor rgb="FFDBEEF3"/>
        </patternFill>
      </fill>
    </dxf>
    <dxf>
      <fill>
        <patternFill>
          <bgColor rgb="FFCCC0DA"/>
        </patternFill>
      </fill>
    </dxf>
    <dxf>
      <fill>
        <patternFill>
          <bgColor rgb="FFFFFFFF"/>
        </patternFill>
      </fill>
    </dxf>
    <dxf>
      <font>
        <color theme="0"/>
      </font>
      <fill>
        <patternFill>
          <bgColor rgb="FF808080"/>
        </patternFill>
      </fill>
    </dxf>
    <dxf>
      <fill>
        <patternFill>
          <bgColor rgb="FFAED8E4"/>
        </patternFill>
      </fill>
    </dxf>
    <dxf>
      <fill>
        <patternFill>
          <bgColor rgb="FFCCC0DA"/>
        </patternFill>
      </fill>
    </dxf>
    <dxf>
      <fill>
        <patternFill>
          <bgColor rgb="FFFFE699"/>
        </patternFill>
      </fill>
    </dxf>
    <dxf>
      <fill>
        <patternFill>
          <bgColor rgb="FFADDB7B"/>
        </patternFill>
      </fill>
    </dxf>
    <dxf>
      <font>
        <color theme="0"/>
      </font>
      <fill>
        <patternFill>
          <bgColor rgb="FF808080"/>
        </patternFill>
      </fill>
    </dxf>
    <dxf>
      <fill>
        <patternFill>
          <bgColor rgb="FFE6B8B8"/>
        </patternFill>
      </fill>
    </dxf>
    <dxf>
      <fill>
        <patternFill>
          <bgColor rgb="FFAED8E4"/>
        </patternFill>
      </fill>
    </dxf>
    <dxf>
      <fill>
        <patternFill>
          <bgColor rgb="FFCCC0DA"/>
        </patternFill>
      </fill>
    </dxf>
    <dxf>
      <fill>
        <patternFill>
          <bgColor rgb="FFFFE699"/>
        </patternFill>
      </fill>
    </dxf>
    <dxf>
      <fill>
        <patternFill>
          <bgColor rgb="FFADDB7B"/>
        </patternFill>
      </fill>
    </dxf>
    <dxf>
      <font>
        <color theme="7" tint="-0.24994659260841701"/>
      </font>
    </dxf>
    <dxf>
      <font>
        <color theme="5" tint="-0.24994659260841701"/>
      </font>
    </dxf>
    <dxf>
      <font>
        <color rgb="FFC00000"/>
      </font>
    </dxf>
  </dxfs>
  <tableStyles count="1" defaultTableStyle="TableStyleMedium2" defaultPivotStyle="PivotStyleLight16">
    <tableStyle name="Invisible" pivot="0" table="0" count="0" xr9:uid="{95129423-42D4-4066-A66A-BA896940F184}"/>
  </tableStyles>
  <colors>
    <indexedColors>
      <rgbColor rgb="00000000"/>
      <rgbColor rgb="00FFFFFF"/>
      <rgbColor rgb="00FF0000"/>
      <rgbColor rgb="0000FF00"/>
      <rgbColor rgb="000000FF"/>
      <rgbColor rgb="00FFFF00"/>
      <rgbColor rgb="00FF00FF"/>
      <rgbColor rgb="0000FFFF"/>
      <rgbColor rgb="001B2F69"/>
      <rgbColor rgb="009E202C"/>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9E202C"/>
      <rgbColor rgb="00E1E1E1"/>
      <rgbColor rgb="00F9E3E5"/>
      <rgbColor rgb="001B3069"/>
      <rgbColor rgb="001B3069"/>
      <rgbColor rgb="00CED2DE"/>
      <rgbColor rgb="00E4E9F8"/>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9FEDE"/>
      <color rgb="FFFFE699"/>
      <color rgb="FF3F32F1"/>
      <color rgb="FFB2B2B2"/>
      <color rgb="FFD9E1F2"/>
      <color rgb="FF44546A"/>
      <color rgb="FF727171"/>
      <color rgb="FFDDDDDD"/>
      <color rgb="FFE6B8B8"/>
      <color rgb="FFAED8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39</xdr:row>
      <xdr:rowOff>0</xdr:rowOff>
    </xdr:from>
    <xdr:to>
      <xdr:col>2</xdr:col>
      <xdr:colOff>1238249</xdr:colOff>
      <xdr:row>43</xdr:row>
      <xdr:rowOff>0</xdr:rowOff>
    </xdr:to>
    <xdr:sp macro="[0]!Cover.Listsheets" textlink="">
      <xdr:nvSpPr>
        <xdr:cNvPr id="3" name="TextBox 2">
          <a:extLst>
            <a:ext uri="{FF2B5EF4-FFF2-40B4-BE49-F238E27FC236}">
              <a16:creationId xmlns:a16="http://schemas.microsoft.com/office/drawing/2014/main" id="{00000000-0008-0000-0000-000003000000}"/>
            </a:ext>
          </a:extLst>
        </xdr:cNvPr>
        <xdr:cNvSpPr txBox="1"/>
      </xdr:nvSpPr>
      <xdr:spPr>
        <a:xfrm>
          <a:off x="607219" y="9132094"/>
          <a:ext cx="3738561" cy="762000"/>
        </a:xfrm>
        <a:prstGeom prst="rect">
          <a:avLst/>
        </a:prstGeom>
        <a:solidFill>
          <a:schemeClr val="lt1"/>
        </a:solidFill>
        <a:ln w="25400" cmpd="sng">
          <a:solidFill>
            <a:schemeClr val="tx1"/>
          </a:solidFill>
        </a:ln>
        <a:effectLst>
          <a:outerShdw blurRad="88900" sx="102000" sy="102000" algn="ctr" rotWithShape="0">
            <a:prstClr val="black">
              <a:alpha val="5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000" b="1">
              <a:latin typeface="Arial" panose="020B0604020202020204" pitchFamily="34" charset="0"/>
              <a:cs typeface="Arial" panose="020B0604020202020204" pitchFamily="34" charset="0"/>
            </a:rPr>
            <a:t>Update Sheets List</a:t>
          </a:r>
        </a:p>
      </xdr:txBody>
    </xdr:sp>
    <xdr:clientData/>
  </xdr:twoCellAnchor>
  <xdr:twoCellAnchor>
    <xdr:from>
      <xdr:col>1</xdr:col>
      <xdr:colOff>0</xdr:colOff>
      <xdr:row>65</xdr:row>
      <xdr:rowOff>0</xdr:rowOff>
    </xdr:from>
    <xdr:to>
      <xdr:col>2</xdr:col>
      <xdr:colOff>750488</xdr:colOff>
      <xdr:row>67</xdr:row>
      <xdr:rowOff>0</xdr:rowOff>
    </xdr:to>
    <xdr:sp macro="[0]!Cover.SetDefaultSheet" textlink="">
      <xdr:nvSpPr>
        <xdr:cNvPr id="10" name="TextBox 9">
          <a:extLst>
            <a:ext uri="{FF2B5EF4-FFF2-40B4-BE49-F238E27FC236}">
              <a16:creationId xmlns:a16="http://schemas.microsoft.com/office/drawing/2014/main" id="{28F1263C-EA57-4E99-8400-53981701B7C3}"/>
            </a:ext>
          </a:extLst>
        </xdr:cNvPr>
        <xdr:cNvSpPr txBox="1"/>
      </xdr:nvSpPr>
      <xdr:spPr>
        <a:xfrm>
          <a:off x="607219" y="7191375"/>
          <a:ext cx="3250800" cy="381000"/>
        </a:xfrm>
        <a:prstGeom prst="rect">
          <a:avLst/>
        </a:prstGeom>
        <a:solidFill>
          <a:schemeClr val="bg1"/>
        </a:solidFill>
        <a:ln w="25400" cmpd="sng">
          <a:solidFill>
            <a:sysClr val="windowText" lastClr="000000"/>
          </a:solidFill>
        </a:ln>
        <a:effectLst>
          <a:outerShdw blurRad="88900" sx="102000" sy="102000" algn="ctr" rotWithShape="0">
            <a:prstClr val="black">
              <a:alpha val="50000"/>
            </a:prstClr>
          </a:outerShdw>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8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Set New Sheet Type</a:t>
          </a:r>
        </a:p>
      </xdr:txBody>
    </xdr:sp>
    <xdr:clientData/>
  </xdr:twoCellAnchor>
  <xdr:twoCellAnchor>
    <xdr:from>
      <xdr:col>1</xdr:col>
      <xdr:colOff>0</xdr:colOff>
      <xdr:row>68</xdr:row>
      <xdr:rowOff>0</xdr:rowOff>
    </xdr:from>
    <xdr:to>
      <xdr:col>2</xdr:col>
      <xdr:colOff>750094</xdr:colOff>
      <xdr:row>70</xdr:row>
      <xdr:rowOff>0</xdr:rowOff>
    </xdr:to>
    <xdr:sp macro="[0]!Cover.HorizSheet" textlink="">
      <xdr:nvSpPr>
        <xdr:cNvPr id="11" name="TextBox 10">
          <a:extLst>
            <a:ext uri="{FF2B5EF4-FFF2-40B4-BE49-F238E27FC236}">
              <a16:creationId xmlns:a16="http://schemas.microsoft.com/office/drawing/2014/main" id="{B3CB34E5-24E2-4E51-84AA-378B5239011C}"/>
            </a:ext>
          </a:extLst>
        </xdr:cNvPr>
        <xdr:cNvSpPr txBox="1"/>
      </xdr:nvSpPr>
      <xdr:spPr>
        <a:xfrm>
          <a:off x="607219" y="7762875"/>
          <a:ext cx="3250406" cy="381000"/>
        </a:xfrm>
        <a:prstGeom prst="rect">
          <a:avLst/>
        </a:prstGeom>
        <a:solidFill>
          <a:schemeClr val="bg1"/>
        </a:solidFill>
        <a:ln w="25400" cmpd="sng">
          <a:solidFill>
            <a:sysClr val="windowText" lastClr="000000"/>
          </a:solidFill>
        </a:ln>
        <a:effectLst>
          <a:outerShdw blurRad="88900" sx="102000" sy="102000" algn="ctr" rotWithShape="0">
            <a:prstClr val="black">
              <a:alpha val="50000"/>
            </a:prstClr>
          </a:outerShdw>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8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Add Horizontal Bar Sheet</a:t>
          </a:r>
        </a:p>
      </xdr:txBody>
    </xdr:sp>
    <xdr:clientData/>
  </xdr:twoCellAnchor>
  <xdr:twoCellAnchor>
    <xdr:from>
      <xdr:col>2</xdr:col>
      <xdr:colOff>809627</xdr:colOff>
      <xdr:row>68</xdr:row>
      <xdr:rowOff>0</xdr:rowOff>
    </xdr:from>
    <xdr:to>
      <xdr:col>3</xdr:col>
      <xdr:colOff>1035842</xdr:colOff>
      <xdr:row>70</xdr:row>
      <xdr:rowOff>0</xdr:rowOff>
    </xdr:to>
    <xdr:sp macro="[0]!Cover.VertSheet" textlink="">
      <xdr:nvSpPr>
        <xdr:cNvPr id="13" name="TextBox 12">
          <a:extLst>
            <a:ext uri="{FF2B5EF4-FFF2-40B4-BE49-F238E27FC236}">
              <a16:creationId xmlns:a16="http://schemas.microsoft.com/office/drawing/2014/main" id="{8CBA8037-B7B9-4665-A7DE-23082B409039}"/>
            </a:ext>
          </a:extLst>
        </xdr:cNvPr>
        <xdr:cNvSpPr txBox="1"/>
      </xdr:nvSpPr>
      <xdr:spPr>
        <a:xfrm>
          <a:off x="3917158" y="7762875"/>
          <a:ext cx="3119434" cy="381000"/>
        </a:xfrm>
        <a:prstGeom prst="rect">
          <a:avLst/>
        </a:prstGeom>
        <a:solidFill>
          <a:schemeClr val="bg1"/>
        </a:solidFill>
        <a:ln w="25400" cmpd="sng">
          <a:solidFill>
            <a:sysClr val="windowText" lastClr="000000"/>
          </a:solidFill>
        </a:ln>
        <a:effectLst>
          <a:outerShdw blurRad="88900" sx="102000" sy="102000" algn="ctr" rotWithShape="0">
            <a:prstClr val="black">
              <a:alpha val="50000"/>
            </a:prstClr>
          </a:outerShdw>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8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Add Vertical Bar Sheet</a:t>
          </a:r>
        </a:p>
      </xdr:txBody>
    </xdr:sp>
    <xdr:clientData/>
  </xdr:twoCellAnchor>
  <xdr:twoCellAnchor>
    <xdr:from>
      <xdr:col>3</xdr:col>
      <xdr:colOff>1095375</xdr:colOff>
      <xdr:row>68</xdr:row>
      <xdr:rowOff>0</xdr:rowOff>
    </xdr:from>
    <xdr:to>
      <xdr:col>5</xdr:col>
      <xdr:colOff>1059657</xdr:colOff>
      <xdr:row>70</xdr:row>
      <xdr:rowOff>0</xdr:rowOff>
    </xdr:to>
    <xdr:sp macro="[0]!Cover.BlankSheet" textlink="">
      <xdr:nvSpPr>
        <xdr:cNvPr id="15" name="TextBox 14">
          <a:extLst>
            <a:ext uri="{FF2B5EF4-FFF2-40B4-BE49-F238E27FC236}">
              <a16:creationId xmlns:a16="http://schemas.microsoft.com/office/drawing/2014/main" id="{D65EC353-0F0C-4596-BC86-5CEBD475F2AB}"/>
            </a:ext>
          </a:extLst>
        </xdr:cNvPr>
        <xdr:cNvSpPr txBox="1"/>
      </xdr:nvSpPr>
      <xdr:spPr>
        <a:xfrm>
          <a:off x="7096125" y="7762875"/>
          <a:ext cx="2833688" cy="381000"/>
        </a:xfrm>
        <a:prstGeom prst="rect">
          <a:avLst/>
        </a:prstGeom>
        <a:solidFill>
          <a:sysClr val="window" lastClr="FFFFFF"/>
        </a:solidFill>
        <a:ln w="25400" cmpd="sng">
          <a:solidFill>
            <a:sysClr val="windowText" lastClr="000000"/>
          </a:solidFill>
        </a:ln>
        <a:effectLst>
          <a:outerShdw blurRad="88900" sx="102000" sy="102000" algn="ctr" rotWithShape="0">
            <a:prstClr val="black">
              <a:alpha val="50000"/>
            </a:prstClr>
          </a:outerShdw>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8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Add Blank Sheet</a:t>
          </a:r>
        </a:p>
      </xdr:txBody>
    </xdr:sp>
    <xdr:clientData/>
  </xdr:twoCellAnchor>
  <xdr:twoCellAnchor>
    <xdr:from>
      <xdr:col>2</xdr:col>
      <xdr:colOff>809633</xdr:colOff>
      <xdr:row>65</xdr:row>
      <xdr:rowOff>0</xdr:rowOff>
    </xdr:from>
    <xdr:to>
      <xdr:col>3</xdr:col>
      <xdr:colOff>1035848</xdr:colOff>
      <xdr:row>67</xdr:row>
      <xdr:rowOff>0</xdr:rowOff>
    </xdr:to>
    <xdr:sp macro="[0]!Cover.MarkAllToBeChecked" textlink="">
      <xdr:nvSpPr>
        <xdr:cNvPr id="14" name="TextBox 13">
          <a:extLst>
            <a:ext uri="{FF2B5EF4-FFF2-40B4-BE49-F238E27FC236}">
              <a16:creationId xmlns:a16="http://schemas.microsoft.com/office/drawing/2014/main" id="{0BD476BC-2C44-4111-9CC1-E01D04BC8D9D}"/>
            </a:ext>
          </a:extLst>
        </xdr:cNvPr>
        <xdr:cNvSpPr txBox="1"/>
      </xdr:nvSpPr>
      <xdr:spPr>
        <a:xfrm>
          <a:off x="3914783" y="14935200"/>
          <a:ext cx="3121815" cy="381000"/>
        </a:xfrm>
        <a:prstGeom prst="rect">
          <a:avLst/>
        </a:prstGeom>
        <a:solidFill>
          <a:schemeClr val="bg1"/>
        </a:solidFill>
        <a:ln w="25400" cmpd="sng">
          <a:solidFill>
            <a:sysClr val="windowText" lastClr="000000"/>
          </a:solidFill>
        </a:ln>
        <a:effectLst>
          <a:outerShdw blurRad="88900" sx="102000" sy="102000" algn="ctr" rotWithShape="0">
            <a:prstClr val="black">
              <a:alpha val="50000"/>
            </a:prstClr>
          </a:outerShdw>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8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Mark All 'To Be Checked'</a:t>
          </a:r>
        </a:p>
      </xdr:txBody>
    </xdr:sp>
    <xdr:clientData/>
  </xdr:twoCellAnchor>
  <xdr:twoCellAnchor editAs="oneCell">
    <xdr:from>
      <xdr:col>3</xdr:col>
      <xdr:colOff>1449160</xdr:colOff>
      <xdr:row>1</xdr:row>
      <xdr:rowOff>224518</xdr:rowOff>
    </xdr:from>
    <xdr:to>
      <xdr:col>5</xdr:col>
      <xdr:colOff>1162462</xdr:colOff>
      <xdr:row>2</xdr:row>
      <xdr:rowOff>197546</xdr:rowOff>
    </xdr:to>
    <xdr:pic>
      <xdr:nvPicPr>
        <xdr:cNvPr id="2" name="Picture 1">
          <a:extLst>
            <a:ext uri="{FF2B5EF4-FFF2-40B4-BE49-F238E27FC236}">
              <a16:creationId xmlns:a16="http://schemas.microsoft.com/office/drawing/2014/main" id="{016290A2-3280-4A61-8C0A-B12760B011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00356" y="646339"/>
          <a:ext cx="2985820" cy="391675"/>
        </a:xfrm>
        <a:prstGeom prst="rect">
          <a:avLst/>
        </a:prstGeom>
      </xdr:spPr>
    </xdr:pic>
    <xdr:clientData/>
  </xdr:twoCellAnchor>
  <xdr:twoCellAnchor>
    <xdr:from>
      <xdr:col>1</xdr:col>
      <xdr:colOff>11905</xdr:colOff>
      <xdr:row>27</xdr:row>
      <xdr:rowOff>0</xdr:rowOff>
    </xdr:from>
    <xdr:to>
      <xdr:col>2</xdr:col>
      <xdr:colOff>762393</xdr:colOff>
      <xdr:row>29</xdr:row>
      <xdr:rowOff>0</xdr:rowOff>
    </xdr:to>
    <xdr:sp macro="[0]!Cover.AddNewSource" textlink="">
      <xdr:nvSpPr>
        <xdr:cNvPr id="4" name="Add_Source_Row">
          <a:extLst>
            <a:ext uri="{FF2B5EF4-FFF2-40B4-BE49-F238E27FC236}">
              <a16:creationId xmlns:a16="http://schemas.microsoft.com/office/drawing/2014/main" id="{7E2395B9-BE8E-4C3D-BC85-9A452F6D3E31}"/>
            </a:ext>
          </a:extLst>
        </xdr:cNvPr>
        <xdr:cNvSpPr txBox="1"/>
      </xdr:nvSpPr>
      <xdr:spPr>
        <a:xfrm>
          <a:off x="644365" y="7726680"/>
          <a:ext cx="3318428" cy="350520"/>
        </a:xfrm>
        <a:prstGeom prst="rect">
          <a:avLst/>
        </a:prstGeom>
        <a:solidFill>
          <a:schemeClr val="bg1"/>
        </a:solidFill>
        <a:ln w="25400" cmpd="sng">
          <a:solidFill>
            <a:sysClr val="windowText" lastClr="000000"/>
          </a:solidFill>
        </a:ln>
        <a:effectLst>
          <a:outerShdw blurRad="88900" sx="102000" sy="102000" algn="ctr" rotWithShape="0">
            <a:prstClr val="black">
              <a:alpha val="50000"/>
            </a:prstClr>
          </a:outerShdw>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8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Add New Source Row</a:t>
          </a:r>
        </a:p>
      </xdr:txBody>
    </xdr:sp>
    <xdr:clientData/>
  </xdr:twoCellAnchor>
  <xdr:twoCellAnchor>
    <xdr:from>
      <xdr:col>2</xdr:col>
      <xdr:colOff>821530</xdr:colOff>
      <xdr:row>27</xdr:row>
      <xdr:rowOff>0</xdr:rowOff>
    </xdr:from>
    <xdr:to>
      <xdr:col>3</xdr:col>
      <xdr:colOff>1049511</xdr:colOff>
      <xdr:row>29</xdr:row>
      <xdr:rowOff>0</xdr:rowOff>
    </xdr:to>
    <xdr:sp macro="[0]!Cover.DeleteSource" textlink="">
      <xdr:nvSpPr>
        <xdr:cNvPr id="5" name="Delete_Source_Row">
          <a:extLst>
            <a:ext uri="{FF2B5EF4-FFF2-40B4-BE49-F238E27FC236}">
              <a16:creationId xmlns:a16="http://schemas.microsoft.com/office/drawing/2014/main" id="{D9EB6137-8613-4564-B169-22563EE31EFF}"/>
            </a:ext>
          </a:extLst>
        </xdr:cNvPr>
        <xdr:cNvSpPr txBox="1"/>
      </xdr:nvSpPr>
      <xdr:spPr>
        <a:xfrm>
          <a:off x="4021930" y="7726680"/>
          <a:ext cx="3207401" cy="350520"/>
        </a:xfrm>
        <a:prstGeom prst="rect">
          <a:avLst/>
        </a:prstGeom>
        <a:solidFill>
          <a:sysClr val="window" lastClr="FFFFFF"/>
        </a:solidFill>
        <a:ln w="25400" cmpd="sng">
          <a:solidFill>
            <a:sysClr val="windowText" lastClr="000000"/>
          </a:solidFill>
        </a:ln>
        <a:effectLst>
          <a:outerShdw blurRad="88900" sx="102000" sy="102000" algn="ctr" rotWithShape="0">
            <a:prstClr val="black">
              <a:alpha val="50000"/>
            </a:prstClr>
          </a:outerShdw>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8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Delete Last Source Row</a:t>
          </a:r>
        </a:p>
      </xdr:txBody>
    </xdr:sp>
    <xdr:clientData/>
  </xdr:twoCellAnchor>
  <xdr:twoCellAnchor>
    <xdr:from>
      <xdr:col>3</xdr:col>
      <xdr:colOff>1107282</xdr:colOff>
      <xdr:row>27</xdr:row>
      <xdr:rowOff>0</xdr:rowOff>
    </xdr:from>
    <xdr:to>
      <xdr:col>6</xdr:col>
      <xdr:colOff>1</xdr:colOff>
      <xdr:row>29</xdr:row>
      <xdr:rowOff>0</xdr:rowOff>
    </xdr:to>
    <xdr:sp macro="[0]!Cover.ResetSources" textlink="">
      <xdr:nvSpPr>
        <xdr:cNvPr id="6" name="Reset_Source_Rows">
          <a:extLst>
            <a:ext uri="{FF2B5EF4-FFF2-40B4-BE49-F238E27FC236}">
              <a16:creationId xmlns:a16="http://schemas.microsoft.com/office/drawing/2014/main" id="{1CF37619-EC90-423F-9B55-E50B71C26B98}"/>
            </a:ext>
          </a:extLst>
        </xdr:cNvPr>
        <xdr:cNvSpPr txBox="1"/>
      </xdr:nvSpPr>
      <xdr:spPr>
        <a:xfrm>
          <a:off x="7287102" y="7726680"/>
          <a:ext cx="2938939" cy="350520"/>
        </a:xfrm>
        <a:prstGeom prst="rect">
          <a:avLst/>
        </a:prstGeom>
        <a:solidFill>
          <a:sysClr val="window" lastClr="FFFFFF"/>
        </a:solidFill>
        <a:ln w="25400" cmpd="sng">
          <a:solidFill>
            <a:sysClr val="windowText" lastClr="000000"/>
          </a:solidFill>
        </a:ln>
        <a:effectLst>
          <a:outerShdw blurRad="88900" sx="102000" sy="102000" algn="ctr" rotWithShape="0">
            <a:prstClr val="black">
              <a:alpha val="50000"/>
            </a:prstClr>
          </a:outerShdw>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8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Reset Sources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898072</xdr:colOff>
      <xdr:row>1</xdr:row>
      <xdr:rowOff>265339</xdr:rowOff>
    </xdr:from>
    <xdr:to>
      <xdr:col>11</xdr:col>
      <xdr:colOff>3879357</xdr:colOff>
      <xdr:row>3</xdr:row>
      <xdr:rowOff>2057</xdr:rowOff>
    </xdr:to>
    <xdr:pic>
      <xdr:nvPicPr>
        <xdr:cNvPr id="2" name="Picture 1">
          <a:extLst>
            <a:ext uri="{FF2B5EF4-FFF2-40B4-BE49-F238E27FC236}">
              <a16:creationId xmlns:a16="http://schemas.microsoft.com/office/drawing/2014/main" id="{F44ABC8D-4437-487D-A343-19A99798BD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09197" y="687160"/>
          <a:ext cx="2981285" cy="389861"/>
        </a:xfrm>
        <a:prstGeom prst="rect">
          <a:avLst/>
        </a:prstGeom>
      </xdr:spPr>
    </xdr:pic>
    <xdr:clientData/>
  </xdr:twoCellAnchor>
</xdr:wsDr>
</file>

<file path=xl/theme/theme1.xml><?xml version="1.0" encoding="utf-8"?>
<a:theme xmlns:a="http://schemas.openxmlformats.org/drawingml/2006/main" name="Theme1">
  <a:themeElements>
    <a:clrScheme name="AtkinsRealis">
      <a:dk1>
        <a:srgbClr val="000000"/>
      </a:dk1>
      <a:lt1>
        <a:sysClr val="window" lastClr="FFFFFF"/>
      </a:lt1>
      <a:dk2>
        <a:srgbClr val="192D38"/>
      </a:dk2>
      <a:lt2>
        <a:srgbClr val="3F32F1"/>
      </a:lt2>
      <a:accent1>
        <a:srgbClr val="B9FF00"/>
      </a:accent1>
      <a:accent2>
        <a:srgbClr val="BEDAE5"/>
      </a:accent2>
      <a:accent3>
        <a:srgbClr val="C300FF"/>
      </a:accent3>
      <a:accent4>
        <a:srgbClr val="192D38"/>
      </a:accent4>
      <a:accent5>
        <a:srgbClr val="05E560"/>
      </a:accent5>
      <a:accent6>
        <a:srgbClr val="3F32F1"/>
      </a:accent6>
      <a:hlink>
        <a:srgbClr val="0563C1"/>
      </a:hlink>
      <a:folHlink>
        <a:srgbClr val="954F72"/>
      </a:folHlink>
    </a:clrScheme>
    <a:fontScheme name="AtkinsRealis Gener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9E202C"/>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9E202C"/>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melia.peach@atkinsrealis.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file://C:\Users\cbond\AppData\Local\02%20Phase%202\01%20Hybrid%20Strategy\:b:\r\sites\HuntingdonshireStrategicTransportStudy\Shared%20Documents\General%20-\60%20Incoming\2025-04-11%20Strategic%20Site%20Information\Huntingdonshire%20strategic%20sites%20files%20part%202\Lodge%20Farm%20Complete%20Vision%20Document%20June%202023.pdf" TargetMode="External"/><Relationship Id="rId13" Type="http://schemas.openxmlformats.org/officeDocument/2006/relationships/hyperlink" Target="file://C:\Users\cbond\:b:\r\sites\HuntingdonshireStrategicTransportStudy\Shared%20Documents\General%20-\60%20Incoming\2025-04-11%20Strategic%20Site%20Information\Huntingdonshire%20strategic%20sites%20part%203\The%20Lattenburys%20Vision%20and%20Prospectus_%20230602_SPREADS_low%20res.pdf?csf=1&amp;web=1&amp;e=JVbhSh" TargetMode="External"/><Relationship Id="rId18" Type="http://schemas.openxmlformats.org/officeDocument/2006/relationships/hyperlink" Target="file:///C:\:b:\r\sites\HuntingdonshireStrategicTransportStudy\Shared%20Documents\General%20-\60%20Incoming\2025-05-06%20Cambridgeshire%20LCWIP\LCWIP%20main%20document.pdf%3fcsf=1&amp;web=1&amp;e=rq4tri" TargetMode="External"/><Relationship Id="rId3" Type="http://schemas.openxmlformats.org/officeDocument/2006/relationships/hyperlink" Target="file://C:\Users\cbond\AppData\Local\02%20Phase%202\01%20Hybrid%20Strategy\:b:\r\sites\HuntingdonshireStrategicTransportStudy\Shared%20Documents\General%20-\60%20Incoming\2025-04-11%20Strategic%20Site%20Information\Huntingdonshire%20strategic%20sites%20part%204%20-%20final\Wyton%20Airfield%20technical%20note.pdf" TargetMode="External"/><Relationship Id="rId7" Type="http://schemas.openxmlformats.org/officeDocument/2006/relationships/hyperlink" Target="file://C:\Users\cbond\AppData\Local\02%20Phase%202\01%20Hybrid%20Strategy\:b:\r\sites\HuntingdonshireStrategicTransportStudy\Shared%20Documents\General%20-\60%20Incoming\2025-04-11%20Strategic%20Site%20Information\Huntingdonshire%20strategic%20sites%20files%20part%202\Lodge%20Farm%20Complete%20Vision%20Document%20June%202023.pdf" TargetMode="External"/><Relationship Id="rId12" Type="http://schemas.openxmlformats.org/officeDocument/2006/relationships/hyperlink" Target="file://C:\Users\cbond\:b:\r\sites\HuntingdonshireStrategicTransportStudy\Shared%20Documents\General%20-\60%20Incoming\2025-04-11%20Strategic%20Site%20Information\Huntingdonshire%20strategic%20sites%20part%203\The%20Lattenburys%20Vision%20and%20Prospectus_%20230602_SPREADS_low%20res.pdf?csf=1&amp;web=1&amp;e=JVbhSh" TargetMode="External"/><Relationship Id="rId17" Type="http://schemas.openxmlformats.org/officeDocument/2006/relationships/hyperlink" Target="file://C:\Users\cbond\AppData\Local\02%20Phase%202\01%20Hybrid%20Strategy\:b:\r\sites\HuntingdonshireStrategicTransportStudy\Shared%20Documents\General%20-\60%20Incoming\2025-05-01%20Hinchingbrooke%20Site%20Specific%20Technical%20Promotion%20Document\Hinchingbrooke%20Newlands%20Overarching%20Opportunity%20Document.pdf" TargetMode="External"/><Relationship Id="rId2" Type="http://schemas.openxmlformats.org/officeDocument/2006/relationships/hyperlink" Target="file://C:\Users\cbond\:b:\r\sites\HuntingdonshireStrategicTransportStudy\Shared%20Documents\General%20-\60%20Incoming\2025-04-11%20Strategic%20Site%20Information\Huntingdonshire%20strategic%20sites%20part%203\The%20Lattenburys%20Vision%20and%20Prospectus_%20230602_SPREADS_low%20res.pdf?csf=1&amp;web=1&amp;e=JVbhSh" TargetMode="External"/><Relationship Id="rId16" Type="http://schemas.openxmlformats.org/officeDocument/2006/relationships/hyperlink" Target="file://C:\Users\cbond\AppData\Local\02%20Phase%202\01%20Hybrid%20Strategy\:b:\r\sites\HuntingdonshireStrategicTransportStudy\Shared%20Documents\General%20-\60%20Incoming\2025-05-01%20Hinchingbrooke%20Site%20Specific%20Technical%20Promotion%20Document\Hinchingbrooke%20Newlands%20Overarching%20Opportunity%20Document.pdf" TargetMode="External"/><Relationship Id="rId1" Type="http://schemas.openxmlformats.org/officeDocument/2006/relationships/hyperlink" Target="file:///C:\Users\cbond\AppData\Local\02%20Phase%202\01%20Hybrid%20Strategy\:b:\r\sites\HuntingdonshireStrategicTransportStudy\Shared%20Documents\General%20-\60%20Incoming\2025-05-06%20Cambridgeshire%20LCWIP\LCWIP%20main%20document.pdf" TargetMode="External"/><Relationship Id="rId6" Type="http://schemas.openxmlformats.org/officeDocument/2006/relationships/hyperlink" Target="file://C:\Users\cbond\AppData\Local\02%20Phase%202\01%20Hybrid%20Strategy\:b:\r\sites\HuntingdonshireStrategicTransportStudy\Shared%20Documents\General%20-\60%20Incoming\2025-04-11%20Strategic%20Site%20Information\Huntingdonshire%20strategic%20sites%20part%204%20-%20final\Wyton%20Airfield%20technical%20note.pdf" TargetMode="External"/><Relationship Id="rId11" Type="http://schemas.openxmlformats.org/officeDocument/2006/relationships/hyperlink" Target="file://C:\Users\cbond\:b:\r\sites\HuntingdonshireStrategicTransportStudy\Shared%20Documents\General%20-\60%20Incoming\2025-04-11%20Strategic%20Site%20Information\Huntingdonshire%20strategic%20sites%20part%203\The%20Lattenburys%20Vision%20and%20Prospectus_%20230602_SPREADS_low%20res.pdf?csf=1&amp;web=1&amp;e=JVbhSh" TargetMode="External"/><Relationship Id="rId5" Type="http://schemas.openxmlformats.org/officeDocument/2006/relationships/hyperlink" Target="file://C:\Users\cbond\AppData\Local\02%20Phase%202\01%20Hybrid%20Strategy\:b:\r\sites\HuntingdonshireStrategicTransportStudy\Shared%20Documents\General%20-\60%20Incoming\2025-04-11%20Strategic%20Site%20Information\Huntingdonshire%20strategic%20sites%20part%204%20-%20final\Wyton%20Airfield%20technical%20note.pdf" TargetMode="External"/><Relationship Id="rId15" Type="http://schemas.openxmlformats.org/officeDocument/2006/relationships/hyperlink" Target="file://C:\Users\cbond\AppData\Local\02%20Phase%202\01%20Hybrid%20Strategy\:b:\r\sites\HuntingdonshireStrategicTransportStudy\Shared%20Documents\General%20-\60%20Incoming\2025-05-01%20Hinchingbrooke%20Site%20Specific%20Technical%20Promotion%20Document\Hinchingbrooke%20Newlands%20Overarching%20Opportunity%20Document.pdf" TargetMode="External"/><Relationship Id="rId10" Type="http://schemas.openxmlformats.org/officeDocument/2006/relationships/hyperlink" Target="file://C:\Users\cbond\AppData\Local\02%20Phase%202\01%20Hybrid%20Strategy\:b:\r\sites\HuntingdonshireStrategicTransportStudy\Shared%20Documents\General%20-\60%20Incoming\2025-04-11%20Strategic%20Site%20Information\Huntingdonshire%20strategic%20sites%20files%20part%202\Lodge%20Farm%20Complete%20Vision%20Document%20June%202023.pdf" TargetMode="External"/><Relationship Id="rId19" Type="http://schemas.openxmlformats.org/officeDocument/2006/relationships/printerSettings" Target="../printerSettings/printerSettings3.bin"/><Relationship Id="rId4" Type="http://schemas.openxmlformats.org/officeDocument/2006/relationships/hyperlink" Target="file://C:\Users\cbond\AppData\Local\02%20Phase%202\01%20Hybrid%20Strategy\:b:\r\sites\HuntingdonshireStrategicTransportStudy\Shared%20Documents\General%20-\60%20Incoming\2025-04-11%20Strategic%20Site%20Information\Huntingdonshire%20strategic%20sites%20part%204%20-%20final\Wyton%20Airfield%20technical%20note.pdf" TargetMode="External"/><Relationship Id="rId9" Type="http://schemas.openxmlformats.org/officeDocument/2006/relationships/hyperlink" Target="file://C:\Users\cbond\AppData\Local\02%20Phase%202\01%20Hybrid%20Strategy\:b:\r\sites\HuntingdonshireStrategicTransportStudy\Shared%20Documents\General%20-\60%20Incoming\2025-04-11%20Strategic%20Site%20Information\Huntingdonshire%20strategic%20sites%20files%20part%202\Lodge%20Farm%20Complete%20Vision%20Document%20June%202023.pdf" TargetMode="External"/><Relationship Id="rId14" Type="http://schemas.openxmlformats.org/officeDocument/2006/relationships/hyperlink" Target="file://C:\Users\cbond\:b:\r\sites\HuntingdonshireStrategicTransportStudy\Shared%20Documents\General%20-\60%20Incoming\2025-04-11%20Strategic%20Site%20Information\Huntingdonshire%20strategic%20sites%20part%203\The%20Lattenburys%20Vision%20and%20Prospectus_%20230602_SPREADS_low%20res.pdf?csf=1&amp;web=1&amp;e=JVbhS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Cover">
    <pageSetUpPr fitToPage="1"/>
  </sheetPr>
  <dimension ref="A1:K71"/>
  <sheetViews>
    <sheetView showGridLines="0" topLeftCell="A43" zoomScale="80" zoomScaleNormal="80" workbookViewId="0">
      <selection activeCell="B20" sqref="B20"/>
    </sheetView>
  </sheetViews>
  <sheetFormatPr defaultColWidth="9.125" defaultRowHeight="14.25" x14ac:dyDescent="0.2"/>
  <cols>
    <col min="1" max="1" width="9.125" style="2"/>
    <col min="2" max="2" width="37.375" style="38" customWidth="1"/>
    <col min="3" max="3" width="43.375" style="38" customWidth="1"/>
    <col min="4" max="4" width="20.125" style="38" customWidth="1"/>
    <col min="5" max="5" width="22.625" style="38" customWidth="1"/>
    <col min="6" max="6" width="15.875" style="38" customWidth="1"/>
    <col min="7" max="16384" width="9.125" style="38"/>
  </cols>
  <sheetData>
    <row r="1" spans="2:6" ht="33.75" customHeight="1" x14ac:dyDescent="0.2"/>
    <row r="2" spans="2:6" ht="33.75" customHeight="1" x14ac:dyDescent="0.35">
      <c r="B2" s="21"/>
      <c r="C2" s="21"/>
      <c r="D2" s="21"/>
      <c r="E2" s="2"/>
      <c r="F2" s="3"/>
    </row>
    <row r="3" spans="2:6" ht="18" x14ac:dyDescent="0.25">
      <c r="B3" s="34" t="s">
        <v>12</v>
      </c>
      <c r="C3" s="34"/>
      <c r="D3" s="34"/>
      <c r="E3" s="34"/>
      <c r="F3" s="34"/>
    </row>
    <row r="4" spans="2:6" x14ac:dyDescent="0.2">
      <c r="B4" s="39"/>
      <c r="C4" s="39"/>
      <c r="D4" s="39"/>
      <c r="E4" s="39"/>
      <c r="F4" s="39"/>
    </row>
    <row r="5" spans="2:6" x14ac:dyDescent="0.2">
      <c r="B5" s="2"/>
      <c r="C5" s="2"/>
      <c r="D5" s="40"/>
      <c r="E5" s="40"/>
      <c r="F5" s="3"/>
    </row>
    <row r="6" spans="2:6" x14ac:dyDescent="0.2">
      <c r="B6" s="4" t="s">
        <v>19</v>
      </c>
      <c r="C6" s="57" t="s">
        <v>16</v>
      </c>
      <c r="D6" s="40"/>
      <c r="E6" s="41" t="s">
        <v>17</v>
      </c>
      <c r="F6" s="42"/>
    </row>
    <row r="7" spans="2:6" x14ac:dyDescent="0.2">
      <c r="B7" s="2"/>
      <c r="C7" s="2"/>
      <c r="D7" s="2"/>
      <c r="E7" s="2"/>
      <c r="F7" s="2"/>
    </row>
    <row r="8" spans="2:6" x14ac:dyDescent="0.2">
      <c r="B8" s="26" t="s">
        <v>10</v>
      </c>
      <c r="C8" s="130" t="s">
        <v>50</v>
      </c>
      <c r="D8" s="131"/>
      <c r="E8" s="131"/>
      <c r="F8" s="132"/>
    </row>
    <row r="9" spans="2:6" x14ac:dyDescent="0.2">
      <c r="B9" s="26" t="s">
        <v>11</v>
      </c>
      <c r="C9" s="130">
        <v>100118100</v>
      </c>
      <c r="D9" s="131"/>
      <c r="E9" s="131"/>
      <c r="F9" s="132"/>
    </row>
    <row r="10" spans="2:6" x14ac:dyDescent="0.2">
      <c r="B10" s="26" t="s">
        <v>26</v>
      </c>
      <c r="C10" s="133">
        <v>46248</v>
      </c>
      <c r="D10" s="134"/>
      <c r="E10" s="134"/>
      <c r="F10" s="135"/>
    </row>
    <row r="11" spans="2:6" x14ac:dyDescent="0.2">
      <c r="B11" s="26" t="s">
        <v>18</v>
      </c>
      <c r="C11" s="127" t="s">
        <v>51</v>
      </c>
      <c r="D11" s="128"/>
      <c r="E11" s="128"/>
      <c r="F11" s="129"/>
    </row>
    <row r="12" spans="2:6" x14ac:dyDescent="0.2">
      <c r="B12" s="26" t="s">
        <v>0</v>
      </c>
      <c r="C12" s="127" t="s">
        <v>52</v>
      </c>
      <c r="D12" s="128"/>
      <c r="E12" s="128"/>
      <c r="F12" s="129"/>
    </row>
    <row r="13" spans="2:6" x14ac:dyDescent="0.2">
      <c r="B13" s="26" t="s">
        <v>27</v>
      </c>
      <c r="C13" s="130" t="s">
        <v>53</v>
      </c>
      <c r="D13" s="131"/>
      <c r="E13" s="131"/>
      <c r="F13" s="132"/>
    </row>
    <row r="14" spans="2:6" x14ac:dyDescent="0.2">
      <c r="B14" s="26" t="s">
        <v>28</v>
      </c>
      <c r="C14" s="136" t="s">
        <v>54</v>
      </c>
      <c r="D14" s="131"/>
      <c r="E14" s="131"/>
      <c r="F14" s="132"/>
    </row>
    <row r="15" spans="2:6" ht="13.35" customHeight="1" x14ac:dyDescent="0.2">
      <c r="B15" s="26" t="s">
        <v>15</v>
      </c>
      <c r="C15" s="127" t="s">
        <v>503</v>
      </c>
      <c r="D15" s="128"/>
      <c r="E15" s="128"/>
      <c r="F15" s="129"/>
    </row>
    <row r="16" spans="2:6" x14ac:dyDescent="0.2">
      <c r="B16" s="60"/>
      <c r="C16" s="60"/>
      <c r="D16" s="60"/>
      <c r="E16" s="60"/>
      <c r="F16" s="60"/>
    </row>
    <row r="17" spans="1:11" x14ac:dyDescent="0.2">
      <c r="B17" s="60"/>
      <c r="C17" s="60"/>
      <c r="D17" s="60"/>
      <c r="E17" s="60"/>
      <c r="F17" s="60"/>
    </row>
    <row r="18" spans="1:11" ht="18" x14ac:dyDescent="0.25">
      <c r="B18" s="8" t="s">
        <v>23</v>
      </c>
      <c r="C18" s="8"/>
      <c r="D18" s="8"/>
      <c r="E18" s="8"/>
      <c r="F18" s="8"/>
    </row>
    <row r="19" spans="1:11" ht="63" customHeight="1" x14ac:dyDescent="0.2">
      <c r="B19" s="124" t="s">
        <v>507</v>
      </c>
      <c r="C19" s="125"/>
      <c r="D19" s="125"/>
      <c r="E19" s="125"/>
      <c r="F19" s="126"/>
    </row>
    <row r="21" spans="1:11" x14ac:dyDescent="0.2">
      <c r="B21" s="4"/>
    </row>
    <row r="22" spans="1:11" ht="18" x14ac:dyDescent="0.25">
      <c r="B22" s="8" t="s">
        <v>36</v>
      </c>
      <c r="C22" s="8"/>
      <c r="D22" s="8"/>
      <c r="E22" s="8"/>
      <c r="F22" s="8"/>
    </row>
    <row r="23" spans="1:11" ht="145.5" customHeight="1" x14ac:dyDescent="0.2">
      <c r="B23" s="124" t="s">
        <v>506</v>
      </c>
      <c r="C23" s="125"/>
      <c r="D23" s="125"/>
      <c r="E23" s="125"/>
      <c r="F23" s="126"/>
    </row>
    <row r="25" spans="1:11" x14ac:dyDescent="0.2">
      <c r="B25" s="4"/>
    </row>
    <row r="26" spans="1:11" ht="18" x14ac:dyDescent="0.25">
      <c r="B26" s="33" t="s">
        <v>13</v>
      </c>
      <c r="C26" s="33"/>
      <c r="D26" s="33"/>
      <c r="E26" s="33"/>
      <c r="F26" s="33"/>
    </row>
    <row r="27" spans="1:11" s="63" customFormat="1" ht="15" customHeight="1" x14ac:dyDescent="0.25">
      <c r="A27" s="2"/>
      <c r="B27" s="27"/>
      <c r="C27" s="27"/>
      <c r="D27" s="27"/>
      <c r="E27" s="27"/>
      <c r="F27" s="27"/>
    </row>
    <row r="28" spans="1:11" s="63" customFormat="1" x14ac:dyDescent="0.2">
      <c r="A28" s="2"/>
      <c r="B28" s="4"/>
      <c r="C28" s="38"/>
      <c r="D28" s="38"/>
      <c r="E28" s="38"/>
      <c r="F28" s="38"/>
    </row>
    <row r="29" spans="1:11" s="63" customFormat="1" x14ac:dyDescent="0.2">
      <c r="A29" s="2"/>
      <c r="B29" s="38"/>
      <c r="C29" s="38"/>
      <c r="D29" s="38"/>
      <c r="E29" s="38"/>
      <c r="F29" s="38"/>
    </row>
    <row r="30" spans="1:11" s="63" customFormat="1" x14ac:dyDescent="0.2">
      <c r="A30" s="2"/>
      <c r="B30" s="38"/>
      <c r="C30" s="38"/>
      <c r="D30" s="38"/>
      <c r="E30" s="38"/>
      <c r="F30" s="38"/>
      <c r="K30" s="64"/>
    </row>
    <row r="31" spans="1:11" ht="15" x14ac:dyDescent="0.25">
      <c r="B31" s="35" t="s">
        <v>25</v>
      </c>
      <c r="C31" s="35" t="s">
        <v>24</v>
      </c>
      <c r="E31" s="36" t="s">
        <v>3</v>
      </c>
      <c r="F31" s="4"/>
    </row>
    <row r="32" spans="1:11" x14ac:dyDescent="0.2">
      <c r="A32" s="12">
        <v>1</v>
      </c>
      <c r="B32" s="32"/>
      <c r="C32" s="120"/>
      <c r="D32" s="121"/>
      <c r="E32" s="122"/>
      <c r="F32" s="123"/>
    </row>
    <row r="33" spans="1:11" x14ac:dyDescent="0.2">
      <c r="A33" s="12">
        <v>2</v>
      </c>
      <c r="B33" s="32"/>
      <c r="C33" s="120"/>
      <c r="D33" s="121"/>
      <c r="E33" s="122"/>
      <c r="F33" s="123"/>
      <c r="K33" s="61"/>
    </row>
    <row r="34" spans="1:11" x14ac:dyDescent="0.2">
      <c r="A34" s="12">
        <v>3</v>
      </c>
      <c r="B34" s="32"/>
      <c r="C34" s="120"/>
      <c r="D34" s="121"/>
      <c r="E34" s="122"/>
      <c r="F34" s="123"/>
    </row>
    <row r="35" spans="1:11" x14ac:dyDescent="0.2">
      <c r="A35" s="12">
        <v>4</v>
      </c>
      <c r="B35" s="32"/>
      <c r="C35" s="120"/>
      <c r="D35" s="121"/>
      <c r="E35" s="122"/>
      <c r="F35" s="123"/>
    </row>
    <row r="36" spans="1:11" x14ac:dyDescent="0.2">
      <c r="B36" s="4"/>
    </row>
    <row r="37" spans="1:11" x14ac:dyDescent="0.2">
      <c r="B37" s="4"/>
    </row>
    <row r="38" spans="1:11" ht="18" x14ac:dyDescent="0.25">
      <c r="A38" s="38"/>
      <c r="B38" s="5" t="s">
        <v>14</v>
      </c>
    </row>
    <row r="39" spans="1:11" ht="15" customHeight="1" x14ac:dyDescent="0.25">
      <c r="A39" s="38"/>
      <c r="B39" s="5"/>
      <c r="D39" s="43" t="s">
        <v>29</v>
      </c>
    </row>
    <row r="40" spans="1:11" x14ac:dyDescent="0.2">
      <c r="C40" s="7"/>
      <c r="D40" s="62" t="s">
        <v>30</v>
      </c>
      <c r="F40" s="2"/>
      <c r="J40" s="61"/>
    </row>
    <row r="41" spans="1:11" x14ac:dyDescent="0.2">
      <c r="C41" s="7"/>
      <c r="D41" s="44" t="s">
        <v>31</v>
      </c>
      <c r="F41" s="2"/>
    </row>
    <row r="42" spans="1:11" x14ac:dyDescent="0.2">
      <c r="B42" s="2"/>
      <c r="C42" s="2"/>
      <c r="D42" s="45" t="s">
        <v>32</v>
      </c>
      <c r="F42" s="2"/>
    </row>
    <row r="43" spans="1:11" x14ac:dyDescent="0.2">
      <c r="B43" s="2"/>
      <c r="C43" s="2"/>
      <c r="D43" s="46" t="s">
        <v>33</v>
      </c>
      <c r="F43" s="2"/>
    </row>
    <row r="44" spans="1:11" x14ac:dyDescent="0.2">
      <c r="B44" s="2"/>
      <c r="C44" s="2"/>
      <c r="D44" s="6" t="s">
        <v>34</v>
      </c>
      <c r="F44" s="2"/>
    </row>
    <row r="45" spans="1:11" x14ac:dyDescent="0.2">
      <c r="B45" s="2"/>
      <c r="C45" s="2"/>
      <c r="E45" s="2"/>
      <c r="F45" s="2"/>
    </row>
    <row r="46" spans="1:11" ht="15" x14ac:dyDescent="0.25">
      <c r="B46" s="37" t="s">
        <v>2</v>
      </c>
      <c r="C46" s="37" t="s">
        <v>3</v>
      </c>
      <c r="D46" s="36" t="s">
        <v>35</v>
      </c>
      <c r="E46" s="2"/>
      <c r="F46" s="2"/>
    </row>
    <row r="47" spans="1:11" x14ac:dyDescent="0.2">
      <c r="A47" s="12">
        <v>1</v>
      </c>
      <c r="B47" s="25" t="s">
        <v>502</v>
      </c>
      <c r="C47" s="58" t="s">
        <v>504</v>
      </c>
      <c r="D47" s="59" t="s">
        <v>505</v>
      </c>
      <c r="E47" s="47">
        <v>4</v>
      </c>
      <c r="F47" s="47"/>
    </row>
    <row r="48" spans="1:11" x14ac:dyDescent="0.2">
      <c r="A48" s="12">
        <v>2</v>
      </c>
      <c r="B48" s="25"/>
      <c r="C48" s="58"/>
      <c r="D48" s="59"/>
      <c r="E48" s="47"/>
      <c r="F48" s="47"/>
    </row>
    <row r="49" spans="1:6" x14ac:dyDescent="0.2">
      <c r="A49" s="12">
        <v>3</v>
      </c>
      <c r="B49" s="25"/>
      <c r="C49" s="58"/>
      <c r="D49" s="59"/>
      <c r="E49" s="47"/>
      <c r="F49" s="47"/>
    </row>
    <row r="50" spans="1:6" x14ac:dyDescent="0.2">
      <c r="A50" s="12">
        <v>4</v>
      </c>
      <c r="B50" s="25"/>
      <c r="C50" s="58"/>
      <c r="D50" s="59"/>
      <c r="E50" s="19"/>
      <c r="F50" s="19"/>
    </row>
    <row r="51" spans="1:6" x14ac:dyDescent="0.2">
      <c r="A51" s="12">
        <v>5</v>
      </c>
      <c r="B51" s="25"/>
      <c r="C51" s="58"/>
      <c r="D51" s="59"/>
      <c r="E51" s="19"/>
      <c r="F51" s="19"/>
    </row>
    <row r="52" spans="1:6" x14ac:dyDescent="0.2">
      <c r="A52" s="12">
        <v>6</v>
      </c>
      <c r="B52" s="25"/>
      <c r="C52" s="58"/>
      <c r="D52" s="59"/>
      <c r="E52" s="19"/>
      <c r="F52" s="19"/>
    </row>
    <row r="53" spans="1:6" x14ac:dyDescent="0.2">
      <c r="A53" s="12">
        <v>7</v>
      </c>
      <c r="B53" s="25"/>
      <c r="C53" s="58"/>
      <c r="D53" s="59"/>
      <c r="E53" s="19"/>
      <c r="F53" s="19"/>
    </row>
    <row r="54" spans="1:6" x14ac:dyDescent="0.2">
      <c r="A54" s="12">
        <v>8</v>
      </c>
      <c r="B54" s="25"/>
      <c r="C54" s="58"/>
      <c r="D54" s="59"/>
      <c r="E54" s="19"/>
      <c r="F54" s="19"/>
    </row>
    <row r="55" spans="1:6" x14ac:dyDescent="0.2">
      <c r="A55" s="12">
        <v>9</v>
      </c>
      <c r="B55" s="25"/>
      <c r="C55" s="58"/>
      <c r="D55" s="59"/>
      <c r="E55" s="19"/>
      <c r="F55" s="19"/>
    </row>
    <row r="56" spans="1:6" x14ac:dyDescent="0.2">
      <c r="A56" s="12">
        <v>10</v>
      </c>
      <c r="B56" s="25"/>
      <c r="C56" s="58"/>
      <c r="D56" s="59"/>
      <c r="E56" s="19"/>
      <c r="F56" s="19"/>
    </row>
    <row r="57" spans="1:6" x14ac:dyDescent="0.2">
      <c r="A57" s="12">
        <v>11</v>
      </c>
      <c r="B57" s="25"/>
      <c r="C57" s="58"/>
      <c r="D57" s="59"/>
      <c r="E57" s="19"/>
      <c r="F57" s="19"/>
    </row>
    <row r="58" spans="1:6" x14ac:dyDescent="0.2">
      <c r="A58" s="12">
        <v>12</v>
      </c>
      <c r="B58" s="25"/>
      <c r="C58" s="58"/>
      <c r="D58" s="59"/>
      <c r="E58" s="19"/>
      <c r="F58" s="19"/>
    </row>
    <row r="59" spans="1:6" x14ac:dyDescent="0.2">
      <c r="A59" s="12">
        <v>13</v>
      </c>
      <c r="B59" s="25"/>
      <c r="C59" s="58"/>
      <c r="D59" s="59"/>
      <c r="E59" s="19"/>
      <c r="F59" s="19"/>
    </row>
    <row r="60" spans="1:6" x14ac:dyDescent="0.2">
      <c r="A60" s="12">
        <v>14</v>
      </c>
      <c r="B60" s="25"/>
      <c r="C60" s="58"/>
      <c r="D60" s="59"/>
      <c r="E60" s="19"/>
      <c r="F60" s="19"/>
    </row>
    <row r="61" spans="1:6" x14ac:dyDescent="0.2">
      <c r="A61" s="12">
        <v>15</v>
      </c>
      <c r="B61" s="25"/>
      <c r="C61" s="58"/>
      <c r="D61" s="59"/>
      <c r="E61" s="19"/>
      <c r="F61" s="19"/>
    </row>
    <row r="64" spans="1:6" ht="18" x14ac:dyDescent="0.25">
      <c r="B64" s="33" t="s">
        <v>20</v>
      </c>
      <c r="C64" s="33"/>
      <c r="D64" s="33"/>
      <c r="E64" s="33"/>
      <c r="F64" s="33"/>
    </row>
    <row r="65" spans="2:2" x14ac:dyDescent="0.2">
      <c r="B65" s="4"/>
    </row>
    <row r="66" spans="2:2" x14ac:dyDescent="0.2">
      <c r="B66" s="4"/>
    </row>
    <row r="67" spans="2:2" x14ac:dyDescent="0.2">
      <c r="B67" s="4"/>
    </row>
    <row r="68" spans="2:2" x14ac:dyDescent="0.2">
      <c r="B68" s="4"/>
    </row>
    <row r="69" spans="2:2" x14ac:dyDescent="0.2">
      <c r="B69" s="4"/>
    </row>
    <row r="70" spans="2:2" x14ac:dyDescent="0.2">
      <c r="B70" s="4"/>
    </row>
    <row r="71" spans="2:2" x14ac:dyDescent="0.2">
      <c r="B71" s="4"/>
    </row>
  </sheetData>
  <sheetProtection sheet="1" objects="1" scenarios="1" formatColumns="0" formatRows="0" insertHyperlinks="0"/>
  <dataConsolidate/>
  <mergeCells count="18">
    <mergeCell ref="B19:F19"/>
    <mergeCell ref="C12:F12"/>
    <mergeCell ref="C8:F8"/>
    <mergeCell ref="C9:F9"/>
    <mergeCell ref="C10:F10"/>
    <mergeCell ref="C13:F13"/>
    <mergeCell ref="C14:F14"/>
    <mergeCell ref="C15:F15"/>
    <mergeCell ref="C11:F11"/>
    <mergeCell ref="C35:D35"/>
    <mergeCell ref="E35:F35"/>
    <mergeCell ref="B23:F23"/>
    <mergeCell ref="C33:D33"/>
    <mergeCell ref="C34:D34"/>
    <mergeCell ref="E33:F33"/>
    <mergeCell ref="E34:F34"/>
    <mergeCell ref="C32:D32"/>
    <mergeCell ref="E32:F32"/>
  </mergeCells>
  <conditionalFormatting sqref="C15">
    <cfRule type="cellIs" dxfId="54" priority="3524" operator="equal">
      <formula>"Client Critical"</formula>
    </cfRule>
    <cfRule type="cellIs" dxfId="53" priority="3525" operator="equal">
      <formula>"Atkins Private"</formula>
    </cfRule>
    <cfRule type="cellIs" dxfId="52" priority="3526" operator="equal">
      <formula>"Atkins Sensitive"</formula>
    </cfRule>
  </conditionalFormatting>
  <conditionalFormatting sqref="D47:D61">
    <cfRule type="expression" priority="1">
      <formula>$D47=""</formula>
    </cfRule>
    <cfRule type="expression" dxfId="51" priority="3527">
      <formula>$D47="Reference"</formula>
    </cfRule>
    <cfRule type="expression" dxfId="50" priority="3528">
      <formula>$D47="Input"</formula>
    </cfRule>
    <cfRule type="expression" dxfId="49" priority="3529">
      <formula>$D47="Calculation"</formula>
    </cfRule>
    <cfRule type="expression" dxfId="48" priority="3584">
      <formula>$D47="Output"</formula>
    </cfRule>
    <cfRule type="expression" dxfId="47" priority="3585">
      <formula>$D47="Checks"</formula>
    </cfRule>
    <cfRule type="expression" dxfId="46" priority="3586">
      <formula>$D47="Archived"</formula>
    </cfRule>
  </conditionalFormatting>
  <conditionalFormatting sqref="D63">
    <cfRule type="expression" priority="2300">
      <formula>$D63=""</formula>
    </cfRule>
    <cfRule type="expression" dxfId="45" priority="2301">
      <formula>$D63="Reference"</formula>
    </cfRule>
    <cfRule type="expression" dxfId="44" priority="2302">
      <formula>$D63="Input"</formula>
    </cfRule>
    <cfRule type="expression" dxfId="43" priority="2303">
      <formula>$D63="Calculation"</formula>
    </cfRule>
    <cfRule type="expression" dxfId="42" priority="2304">
      <formula>$D63="Output"</formula>
    </cfRule>
    <cfRule type="expression" dxfId="41" priority="2305">
      <formula>$D63="Archived"</formula>
    </cfRule>
  </conditionalFormatting>
  <dataValidations xWindow="347" yWindow="276" count="16">
    <dataValidation type="list" allowBlank="1" showInputMessage="1" showErrorMessage="1" errorTitle="Tab Type" error="Only valid Tab Types from the list above are permitted!" sqref="D63" xr:uid="{00000000-0002-0000-0100-000000000000}">
      <formula1>"Reference, Input, Calculation, Output, Archived"</formula1>
    </dataValidation>
    <dataValidation allowBlank="1" showInputMessage="1" promptTitle="Spreadsheet Overview" prompt="_x000a_Documents the contents, purpose and objectives of the spreadsheet" sqref="B23:F23" xr:uid="{D4BED747-F427-437A-8A8E-0165785153D3}"/>
    <dataValidation allowBlank="1" showInputMessage="1" promptTitle="Description" prompt="_x000a_A broad description of the purpose of the sheet within the document" sqref="C47:C61" xr:uid="{2E19CB60-1E77-47CA-BFDA-19B481EEEB66}"/>
    <dataValidation allowBlank="1" showInputMessage="1" promptTitle="Sheet Name" prompt="_x000a_The sheet name is automatically populated by clicking the 'Update Sheets List' button._x000a__x000a_The sheet name also acts as a direct hyperlink to the sheet." sqref="B47:B61" xr:uid="{4CD73043-F810-4356-8F0A-EA739B61F68E}"/>
    <dataValidation allowBlank="1" showInputMessage="1" promptTitle="Project" prompt="_x000a_The name of the project" sqref="C8:F8" xr:uid="{0B2BC9C1-D923-463D-BF54-9A657937661E}"/>
    <dataValidation allowBlank="1" showInputMessage="1" promptTitle="Job Number" prompt="_x000a_The project job number" sqref="C9:F9" xr:uid="{BA4816B1-6B66-48A3-A214-0E53CD7BA13E}"/>
    <dataValidation allowBlank="1" showInputMessage="1" promptTitle="Date of Issue" prompt="_x000a_The date on which this document is issued" sqref="C10:F10" xr:uid="{9E80C397-344B-48D7-BA5C-7AFD83232CA7}"/>
    <dataValidation allowBlank="1" showInputMessage="1" promptTitle="File Path" prompt="_x000a_The location of the file within the folder structure, which is automatically updated by a formula, unless fixed for issue" sqref="C11:F11" xr:uid="{11CE380C-9AC1-430D-84BE-8EBB4BDC1D35}"/>
    <dataValidation allowBlank="1" showInputMessage="1" promptTitle="File Name" prompt="_x000a_The name of the file, which is automatically updated by a formula unless fixed for issue" sqref="C12:F12" xr:uid="{089C9192-D174-4F0E-A592-788599E05581}"/>
    <dataValidation allowBlank="1" showInputMessage="1" promptTitle="Primary Contact Name" prompt="_x000a_The primary contact for the document" sqref="C13:F13" xr:uid="{F7AC27FD-2FCC-47A3-8E2E-96F2BDF5C973}"/>
    <dataValidation allowBlank="1" showInputMessage="1" promptTitle="Primary Contact e-mail" prompt="_x000a_The e-mail address of the primary contact for the document" sqref="C14:F14" xr:uid="{BA0D7219-4AA0-40BE-A450-A9B5C1ADE5BD}"/>
    <dataValidation allowBlank="1" showInputMessage="1" promptTitle="Document Sensitivity" prompt="_x000a_The sensitivity level set for the information contained within this document" sqref="C15:F15" xr:uid="{596A75DC-5BF4-4505-AE05-23503FCAB958}"/>
    <dataValidation type="list" allowBlank="1" showInputMessage="1" showErrorMessage="1" errorTitle="Sheet Type" error="Only valid Sheet Types from the list above are permitted!" promptTitle="Sheet Type" prompt="_x000a_The sheet type:_x000a_Reference - for lookups etc._x000a_Input - for introducing data_x000a_Calculation - for processing data_x000a_Output - for presenting results_x000a_Checks - for documenting workbook checks_x000a_Archived - for sheets which are no longer used" sqref="D47:D61" xr:uid="{63CA06B1-5781-40CC-ACD0-C2870227B5F7}">
      <formula1>"Reference, Input, Calculation, Output, Checks, Archived"</formula1>
    </dataValidation>
    <dataValidation allowBlank="1" showInputMessage="1" promptTitle="Source Description" prompt="_x000a_A brief description of the contents of the source" sqref="E32:E35 F33:F35 E36:F36" xr:uid="{AD111C25-EFD3-4CC4-AE85-C2E3D2C9CA55}"/>
    <dataValidation allowBlank="1" showInputMessage="1" promptTitle="Source Location" prompt="_x000a_The location of the source - e.g. a file path or web address" sqref="C32:C35 D33:D35 C36:D36" xr:uid="{4ED8A5DD-D481-4A61-8E5C-23E09E8B1424}"/>
    <dataValidation allowBlank="1" showInputMessage="1" promptTitle="Source Name" prompt="_x000a_The name of the source - e.g. a filename or document title" sqref="B32:B36" xr:uid="{8AE28567-5B72-4B5A-9E6D-71A9B7EDCE19}"/>
  </dataValidations>
  <hyperlinks>
    <hyperlink ref="C14" r:id="rId1" xr:uid="{186D9DE8-12F5-42BD-A4C0-6086913A2B98}"/>
    <hyperlink ref="B47" location="'Mitigation log'!A1" tooltip="Go to Mitigation log" display="'Mitigation log" xr:uid="{82EBA728-9F9C-470E-AB1F-1E1FE418E8CA}"/>
  </hyperlinks>
  <pageMargins left="0.7" right="0.7" top="0.75" bottom="0.75" header="0.3" footer="0.3"/>
  <pageSetup paperSize="9" scale="54" orientation="portrait" r:id="rId2"/>
  <headerFooter>
    <oddFooter>&amp;C&amp;"Arial,Regular"&amp;9&amp;K000000&amp;"Arial,Regular"&amp;9&amp;K000000AtkinsRéalis - Baseline / Référence</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Versions">
    <pageSetUpPr fitToPage="1"/>
  </sheetPr>
  <dimension ref="A1:M27"/>
  <sheetViews>
    <sheetView showGridLines="0" zoomScale="80" zoomScaleNormal="80" workbookViewId="0">
      <selection activeCell="E9" sqref="E9"/>
    </sheetView>
  </sheetViews>
  <sheetFormatPr defaultColWidth="9.125" defaultRowHeight="14.25" x14ac:dyDescent="0.2"/>
  <cols>
    <col min="1" max="1" width="4.125" style="9" customWidth="1"/>
    <col min="2" max="2" width="10.125" style="50" customWidth="1"/>
    <col min="3" max="4" width="12.625" style="50" customWidth="1"/>
    <col min="5" max="5" width="51.375" style="56" customWidth="1"/>
    <col min="6" max="11" width="12.625" style="50" customWidth="1"/>
    <col min="12" max="12" width="51.375" style="56" customWidth="1"/>
    <col min="13" max="16384" width="9.125" style="50"/>
  </cols>
  <sheetData>
    <row r="1" spans="1:13" ht="33.75" customHeight="1" x14ac:dyDescent="0.2">
      <c r="A1" s="12"/>
      <c r="B1" s="48"/>
      <c r="C1" s="48"/>
      <c r="D1" s="48"/>
      <c r="E1" s="49"/>
      <c r="F1" s="48"/>
      <c r="G1" s="48"/>
      <c r="H1" s="48"/>
      <c r="I1" s="48"/>
      <c r="J1" s="48"/>
      <c r="K1" s="48"/>
      <c r="L1" s="49"/>
    </row>
    <row r="2" spans="1:13" ht="33.75" customHeight="1" x14ac:dyDescent="0.35">
      <c r="A2" s="12"/>
      <c r="B2" s="21"/>
      <c r="C2" s="21"/>
      <c r="D2" s="21"/>
      <c r="E2" s="21"/>
      <c r="F2" s="21"/>
      <c r="G2" s="12"/>
      <c r="H2" s="13"/>
      <c r="I2" s="12"/>
      <c r="J2" s="12"/>
      <c r="K2" s="12"/>
      <c r="L2" s="21"/>
      <c r="M2" s="10"/>
    </row>
    <row r="3" spans="1:13" ht="18" x14ac:dyDescent="0.2">
      <c r="A3" s="12"/>
      <c r="B3" s="14" t="s">
        <v>9</v>
      </c>
      <c r="C3" s="48"/>
      <c r="D3" s="48"/>
      <c r="E3" s="15"/>
      <c r="F3" s="48"/>
      <c r="G3" s="12"/>
      <c r="H3" s="12"/>
      <c r="I3" s="12"/>
      <c r="J3" s="12"/>
      <c r="K3" s="12"/>
      <c r="L3" s="15"/>
      <c r="M3" s="9"/>
    </row>
    <row r="4" spans="1:13" x14ac:dyDescent="0.2">
      <c r="A4" s="12"/>
      <c r="B4" s="16"/>
      <c r="C4" s="51"/>
      <c r="D4" s="51"/>
      <c r="E4" s="16"/>
      <c r="F4" s="51"/>
      <c r="G4" s="1"/>
      <c r="H4" s="17"/>
      <c r="I4" s="1"/>
      <c r="J4" s="17"/>
      <c r="K4" s="17"/>
      <c r="L4" s="16"/>
      <c r="M4" s="9"/>
    </row>
    <row r="5" spans="1:13" x14ac:dyDescent="0.2">
      <c r="A5" s="12"/>
      <c r="B5" s="2"/>
      <c r="C5" s="48"/>
      <c r="D5" s="48"/>
      <c r="E5" s="2"/>
      <c r="F5" s="48"/>
      <c r="G5" s="40"/>
      <c r="H5" s="12"/>
      <c r="I5" s="40"/>
      <c r="J5" s="12"/>
      <c r="K5" s="12"/>
      <c r="L5" s="2"/>
      <c r="M5" s="9"/>
    </row>
    <row r="6" spans="1:13" x14ac:dyDescent="0.2">
      <c r="A6" s="12"/>
      <c r="B6" s="48"/>
      <c r="E6" s="24" t="s">
        <v>19</v>
      </c>
      <c r="G6" s="137" t="s">
        <v>16</v>
      </c>
      <c r="H6" s="138"/>
      <c r="J6" s="139" t="s">
        <v>17</v>
      </c>
      <c r="K6" s="140"/>
      <c r="L6" s="48"/>
      <c r="M6" s="9"/>
    </row>
    <row r="7" spans="1:13" x14ac:dyDescent="0.2">
      <c r="A7" s="12"/>
      <c r="B7" s="2"/>
      <c r="C7" s="48"/>
      <c r="D7" s="48"/>
      <c r="E7" s="2"/>
      <c r="F7" s="48"/>
      <c r="H7" s="48"/>
      <c r="I7" s="48"/>
      <c r="L7" s="2"/>
      <c r="M7" s="9"/>
    </row>
    <row r="8" spans="1:13" x14ac:dyDescent="0.2">
      <c r="A8" s="12"/>
      <c r="B8" s="31" t="s">
        <v>4</v>
      </c>
      <c r="C8" s="29" t="s">
        <v>5</v>
      </c>
      <c r="D8" s="22" t="s">
        <v>1</v>
      </c>
      <c r="E8" s="30" t="s">
        <v>22</v>
      </c>
      <c r="F8" s="29" t="s">
        <v>6</v>
      </c>
      <c r="G8" s="28" t="s">
        <v>1</v>
      </c>
      <c r="H8" s="23" t="s">
        <v>7</v>
      </c>
      <c r="I8" s="23" t="s">
        <v>1</v>
      </c>
      <c r="J8" s="23" t="s">
        <v>8</v>
      </c>
      <c r="K8" s="23" t="s">
        <v>1</v>
      </c>
      <c r="L8" s="18" t="s">
        <v>21</v>
      </c>
      <c r="M8" s="9"/>
    </row>
    <row r="9" spans="1:13" ht="75.2" customHeight="1" x14ac:dyDescent="0.2">
      <c r="A9" s="12"/>
      <c r="B9" s="52" t="s">
        <v>55</v>
      </c>
      <c r="C9" s="53" t="s">
        <v>60</v>
      </c>
      <c r="D9" s="55">
        <v>46218</v>
      </c>
      <c r="E9" s="54" t="s">
        <v>56</v>
      </c>
      <c r="F9" s="53" t="s">
        <v>57</v>
      </c>
      <c r="G9" s="55">
        <v>46241</v>
      </c>
      <c r="H9" s="53" t="s">
        <v>58</v>
      </c>
      <c r="I9" s="55">
        <v>46248</v>
      </c>
      <c r="J9" s="53" t="s">
        <v>58</v>
      </c>
      <c r="K9" s="55">
        <v>46248</v>
      </c>
      <c r="L9" s="54" t="s">
        <v>59</v>
      </c>
      <c r="M9" s="9"/>
    </row>
    <row r="10" spans="1:13" ht="75.2" customHeight="1" x14ac:dyDescent="0.2">
      <c r="A10" s="12"/>
      <c r="B10" s="52"/>
      <c r="C10" s="53"/>
      <c r="D10" s="53"/>
      <c r="E10" s="54"/>
      <c r="F10" s="53"/>
      <c r="G10" s="55"/>
      <c r="H10" s="53"/>
      <c r="I10" s="55"/>
      <c r="J10" s="53"/>
      <c r="K10" s="55"/>
      <c r="L10" s="54"/>
      <c r="M10" s="9"/>
    </row>
    <row r="11" spans="1:13" ht="75.2" customHeight="1" x14ac:dyDescent="0.2">
      <c r="A11" s="12"/>
      <c r="B11" s="52"/>
      <c r="C11" s="53"/>
      <c r="D11" s="53"/>
      <c r="E11" s="54"/>
      <c r="F11" s="53"/>
      <c r="G11" s="55"/>
      <c r="H11" s="53"/>
      <c r="I11" s="55"/>
      <c r="J11" s="53"/>
      <c r="K11" s="55"/>
      <c r="L11" s="54"/>
      <c r="M11" s="9"/>
    </row>
    <row r="12" spans="1:13" ht="75.2" customHeight="1" x14ac:dyDescent="0.2">
      <c r="A12" s="12"/>
      <c r="B12" s="52"/>
      <c r="C12" s="53"/>
      <c r="D12" s="53"/>
      <c r="E12" s="54"/>
      <c r="F12" s="53"/>
      <c r="G12" s="55"/>
      <c r="H12" s="53"/>
      <c r="I12" s="55"/>
      <c r="J12" s="53"/>
      <c r="K12" s="55"/>
      <c r="L12" s="54"/>
      <c r="M12" s="9"/>
    </row>
    <row r="13" spans="1:13" ht="75.2" customHeight="1" x14ac:dyDescent="0.2">
      <c r="A13" s="12"/>
      <c r="B13" s="52"/>
      <c r="C13" s="53"/>
      <c r="D13" s="53"/>
      <c r="E13" s="54"/>
      <c r="F13" s="53"/>
      <c r="G13" s="55"/>
      <c r="H13" s="53"/>
      <c r="I13" s="55"/>
      <c r="J13" s="53"/>
      <c r="K13" s="55"/>
      <c r="L13" s="54"/>
      <c r="M13" s="9"/>
    </row>
    <row r="14" spans="1:13" ht="75.2" customHeight="1" x14ac:dyDescent="0.2">
      <c r="A14" s="12"/>
      <c r="B14" s="52"/>
      <c r="C14" s="53"/>
      <c r="D14" s="53"/>
      <c r="E14" s="54"/>
      <c r="F14" s="53"/>
      <c r="G14" s="55"/>
      <c r="H14" s="53"/>
      <c r="I14" s="55"/>
      <c r="J14" s="53"/>
      <c r="K14" s="55"/>
      <c r="L14" s="54"/>
      <c r="M14" s="9"/>
    </row>
    <row r="15" spans="1:13" ht="75.2" customHeight="1" x14ac:dyDescent="0.2">
      <c r="A15" s="12"/>
      <c r="B15" s="52"/>
      <c r="C15" s="53"/>
      <c r="D15" s="53"/>
      <c r="E15" s="54"/>
      <c r="F15" s="53"/>
      <c r="G15" s="55"/>
      <c r="H15" s="53"/>
      <c r="I15" s="55"/>
      <c r="J15" s="53"/>
      <c r="K15" s="55"/>
      <c r="L15" s="54"/>
      <c r="M15" s="9"/>
    </row>
    <row r="16" spans="1:13" ht="75.2" customHeight="1" x14ac:dyDescent="0.2">
      <c r="A16" s="12"/>
      <c r="B16" s="52"/>
      <c r="C16" s="53"/>
      <c r="D16" s="53"/>
      <c r="E16" s="54"/>
      <c r="F16" s="53"/>
      <c r="G16" s="55"/>
      <c r="H16" s="53"/>
      <c r="I16" s="55"/>
      <c r="J16" s="53"/>
      <c r="K16" s="55"/>
      <c r="L16" s="54"/>
      <c r="M16" s="9"/>
    </row>
    <row r="17" spans="1:13" ht="75.2" customHeight="1" x14ac:dyDescent="0.2">
      <c r="A17" s="12"/>
      <c r="B17" s="52"/>
      <c r="C17" s="53"/>
      <c r="D17" s="53"/>
      <c r="E17" s="54"/>
      <c r="F17" s="53"/>
      <c r="G17" s="55"/>
      <c r="H17" s="53"/>
      <c r="I17" s="55"/>
      <c r="J17" s="53"/>
      <c r="K17" s="55"/>
      <c r="L17" s="54"/>
      <c r="M17" s="9"/>
    </row>
    <row r="18" spans="1:13" ht="75.2" customHeight="1" x14ac:dyDescent="0.2">
      <c r="A18" s="12"/>
      <c r="B18" s="52"/>
      <c r="C18" s="53"/>
      <c r="D18" s="53"/>
      <c r="E18" s="54"/>
      <c r="F18" s="53"/>
      <c r="G18" s="55"/>
      <c r="H18" s="53"/>
      <c r="I18" s="55"/>
      <c r="J18" s="53"/>
      <c r="K18" s="55"/>
      <c r="L18" s="54"/>
      <c r="M18" s="9"/>
    </row>
    <row r="19" spans="1:13" ht="75.2" customHeight="1" x14ac:dyDescent="0.2">
      <c r="A19" s="12"/>
      <c r="B19" s="52"/>
      <c r="C19" s="53"/>
      <c r="D19" s="53"/>
      <c r="E19" s="54"/>
      <c r="F19" s="53"/>
      <c r="G19" s="55"/>
      <c r="H19" s="53"/>
      <c r="I19" s="55"/>
      <c r="J19" s="53"/>
      <c r="K19" s="55"/>
      <c r="L19" s="54"/>
      <c r="M19" s="9"/>
    </row>
    <row r="20" spans="1:13" ht="75.2" customHeight="1" x14ac:dyDescent="0.2">
      <c r="A20" s="12"/>
      <c r="B20" s="52"/>
      <c r="C20" s="53"/>
      <c r="D20" s="53"/>
      <c r="E20" s="54"/>
      <c r="F20" s="53"/>
      <c r="G20" s="55"/>
      <c r="H20" s="53"/>
      <c r="I20" s="55"/>
      <c r="J20" s="53"/>
      <c r="K20" s="55"/>
      <c r="L20" s="54"/>
      <c r="M20" s="9"/>
    </row>
    <row r="21" spans="1:13" ht="75.2" customHeight="1" x14ac:dyDescent="0.2">
      <c r="A21" s="12"/>
      <c r="B21" s="52"/>
      <c r="C21" s="53"/>
      <c r="D21" s="53"/>
      <c r="E21" s="54"/>
      <c r="F21" s="53"/>
      <c r="G21" s="55"/>
      <c r="H21" s="53"/>
      <c r="I21" s="55"/>
      <c r="J21" s="53"/>
      <c r="K21" s="55"/>
      <c r="L21" s="54"/>
      <c r="M21" s="9"/>
    </row>
    <row r="22" spans="1:13" ht="75.2" customHeight="1" x14ac:dyDescent="0.2">
      <c r="A22" s="12"/>
      <c r="B22" s="52"/>
      <c r="C22" s="53"/>
      <c r="D22" s="53"/>
      <c r="E22" s="54"/>
      <c r="F22" s="53"/>
      <c r="G22" s="55"/>
      <c r="H22" s="53"/>
      <c r="I22" s="55"/>
      <c r="J22" s="53"/>
      <c r="K22" s="55"/>
      <c r="L22" s="54"/>
      <c r="M22" s="9"/>
    </row>
    <row r="23" spans="1:13" ht="75.2" customHeight="1" x14ac:dyDescent="0.2">
      <c r="A23" s="12"/>
      <c r="B23" s="52"/>
      <c r="C23" s="53"/>
      <c r="D23" s="53"/>
      <c r="E23" s="54"/>
      <c r="F23" s="53"/>
      <c r="G23" s="55"/>
      <c r="H23" s="53"/>
      <c r="I23" s="55"/>
      <c r="J23" s="53"/>
      <c r="K23" s="55"/>
      <c r="L23" s="54"/>
      <c r="M23" s="9"/>
    </row>
    <row r="24" spans="1:13" ht="75.2" customHeight="1" x14ac:dyDescent="0.2">
      <c r="A24" s="12"/>
      <c r="B24" s="52"/>
      <c r="C24" s="53"/>
      <c r="D24" s="53"/>
      <c r="E24" s="54"/>
      <c r="F24" s="53"/>
      <c r="G24" s="55"/>
      <c r="H24" s="53"/>
      <c r="I24" s="55"/>
      <c r="J24" s="53"/>
      <c r="K24" s="55"/>
      <c r="L24" s="54"/>
      <c r="M24" s="9"/>
    </row>
    <row r="25" spans="1:13" ht="75.2" customHeight="1" x14ac:dyDescent="0.2">
      <c r="A25" s="12"/>
      <c r="B25" s="52"/>
      <c r="C25" s="53"/>
      <c r="D25" s="53"/>
      <c r="E25" s="54"/>
      <c r="F25" s="53"/>
      <c r="G25" s="55"/>
      <c r="H25" s="53"/>
      <c r="I25" s="55"/>
      <c r="J25" s="53"/>
      <c r="K25" s="55"/>
      <c r="L25" s="54"/>
      <c r="M25" s="9"/>
    </row>
    <row r="26" spans="1:13" x14ac:dyDescent="0.2">
      <c r="E26" s="11"/>
      <c r="L26" s="11"/>
    </row>
    <row r="27" spans="1:13" x14ac:dyDescent="0.2">
      <c r="E27" s="11"/>
      <c r="L27" s="11"/>
    </row>
  </sheetData>
  <sheetProtection sheet="1" formatColumns="0" formatRows="0" insertRows="0" insertHyperlinks="0" deleteRows="0"/>
  <mergeCells count="2">
    <mergeCell ref="G6:H6"/>
    <mergeCell ref="J6:K6"/>
  </mergeCells>
  <conditionalFormatting sqref="B26:B27">
    <cfRule type="expression" dxfId="40" priority="67">
      <formula>#REF!="Output"</formula>
    </cfRule>
    <cfRule type="expression" dxfId="39" priority="68">
      <formula>#REF!="Calculation"</formula>
    </cfRule>
    <cfRule type="expression" dxfId="38" priority="69">
      <formula>#REF!="Input"</formula>
    </cfRule>
  </conditionalFormatting>
  <conditionalFormatting sqref="B28:B4981">
    <cfRule type="expression" dxfId="37" priority="4">
      <formula>C26="Output"</formula>
    </cfRule>
    <cfRule type="expression" dxfId="36" priority="5">
      <formula>C26="Calculation"</formula>
    </cfRule>
    <cfRule type="expression" dxfId="35" priority="6">
      <formula>C26="Input"</formula>
    </cfRule>
  </conditionalFormatting>
  <dataValidations xWindow="1307" yWindow="278" count="11">
    <dataValidation allowBlank="1" showInputMessage="1" promptTitle="Revision" prompt="_x000a_The version number of the document" sqref="B9:B25" xr:uid="{FA7FE159-B704-4918-B5C4-F495E29ECCEB}"/>
    <dataValidation allowBlank="1" showInputMessage="1" promptTitle="Originated" prompt="_x000a_The originator of the document version" sqref="C9:C25" xr:uid="{BF55A21C-F7EB-485C-B972-F6286DFF3FEC}"/>
    <dataValidation allowBlank="1" showInputMessage="1" promptTitle="Origination Date" prompt="_x000a_The date of completion of origination" sqref="D9:D25" xr:uid="{32693FC6-F086-4EFA-8A0F-9A220F5C2C92}"/>
    <dataValidation allowBlank="1" showInputMessage="1" promptTitle="Check Date" prompt="_x000a_The date of completion of checks" sqref="G9:G25" xr:uid="{F9BF753A-96F0-4CFB-99F7-CBDF53E44FB9}"/>
    <dataValidation allowBlank="1" showInputMessage="1" promptTitle="Review Date" prompt="_x000a_The date of completion of review" sqref="I9:I25" xr:uid="{9AF41240-271C-4E24-83DC-5C6C0ED4C088}"/>
    <dataValidation allowBlank="1" showInputMessage="1" promptTitle="Checks and Review Undertaken" prompt="_x000a_These cells should be used to provide a full description of the checks that have been made by the checker, reviewer or authoriser, with references to sheets where checks have been made." sqref="L9:L25" xr:uid="{CF6FDE60-86B2-4400-84E8-DF960ADCB3C2}"/>
    <dataValidation allowBlank="1" showInputMessage="1" promptTitle="Contents/Self-Checks" prompt="_x000a_A full description of the changes that have been made by the version originator, with references to sheets that have been added, archived or changed._x000a__x000a_Comments on self-checking undertaken should also be included." sqref="E9:E25" xr:uid="{93956411-4191-4937-BA00-C8DF5931F438}"/>
    <dataValidation allowBlank="1" showInputMessage="1" promptTitle="Checked" prompt="_x000a_The checker of the document version" sqref="F9:F25" xr:uid="{B39AD093-776F-425C-91D3-F87BB5B47FD6}"/>
    <dataValidation allowBlank="1" showInputMessage="1" showErrorMessage="1" promptTitle="Reviewed" prompt="_x000a_The reviewer of the document version" sqref="H9:H25" xr:uid="{F419E6D2-0639-44E2-91F8-816AD4B54BB1}"/>
    <dataValidation allowBlank="1" showInputMessage="1" promptTitle="Authorised" prompt="_x000a_The authoriser of the document version" sqref="J9:J25" xr:uid="{C0581F8D-B03E-4F82-87A4-0B3B67DFB85A}"/>
    <dataValidation allowBlank="1" showInputMessage="1" promptTitle="Authorisation Date" prompt="_x000a_The date of document authorisation" sqref="K9:K25" xr:uid="{571AD156-68CF-48AC-A391-45D7177E6986}"/>
  </dataValidations>
  <pageMargins left="0.7" right="0.7" top="0.75" bottom="0.75" header="0.3" footer="0.3"/>
  <pageSetup paperSize="9" scale="55" fitToHeight="0" orientation="landscape" r:id="rId1"/>
  <headerFooter>
    <oddFooter>&amp;C&amp;"Arial,Regular"&amp;9&amp;K000000&amp;"Arial,Regular"&amp;9&amp;K000000AtkinsRéalis - Baseline / Référence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A6D9A-9E4C-4A6E-B3CB-D49581C1C30B}">
  <sheetPr>
    <tabColor rgb="FFAED8E4"/>
  </sheetPr>
  <dimension ref="A1:AB87"/>
  <sheetViews>
    <sheetView tabSelected="1" topLeftCell="E1" zoomScale="70" zoomScaleNormal="70" workbookViewId="0">
      <pane ySplit="2" topLeftCell="A3" activePane="bottomLeft" state="frozen"/>
      <selection activeCell="E1" sqref="E1"/>
      <selection pane="bottomLeft" activeCell="H4" sqref="H4"/>
    </sheetView>
  </sheetViews>
  <sheetFormatPr defaultColWidth="8.625" defaultRowHeight="12.75" outlineLevelCol="1" x14ac:dyDescent="0.2"/>
  <cols>
    <col min="1" max="1" width="18.625" style="67" hidden="1" customWidth="1" outlineLevel="1"/>
    <col min="2" max="2" width="38.625" style="67" hidden="1" customWidth="1" outlineLevel="1"/>
    <col min="3" max="3" width="0" style="67" hidden="1" customWidth="1" outlineLevel="1"/>
    <col min="4" max="4" width="2.75" style="65" hidden="1" customWidth="1" outlineLevel="1"/>
    <col min="5" max="5" width="8.625" style="65" collapsed="1"/>
    <col min="6" max="7" width="8.625" style="65"/>
    <col min="8" max="8" width="10.375" style="65" customWidth="1"/>
    <col min="9" max="9" width="42.875" style="65" customWidth="1"/>
    <col min="10" max="10" width="17.75" style="65" customWidth="1"/>
    <col min="11" max="11" width="13.875" style="65" customWidth="1"/>
    <col min="12" max="12" width="34.125" style="65" customWidth="1"/>
    <col min="13" max="13" width="35" style="65" customWidth="1"/>
    <col min="14" max="21" width="8.625" style="65"/>
    <col min="22" max="22" width="10.25" style="65" customWidth="1"/>
    <col min="23" max="23" width="10.375" style="65" customWidth="1"/>
    <col min="24" max="24" width="12.75" style="65" customWidth="1"/>
    <col min="25" max="27" width="8.625" style="65"/>
    <col min="28" max="28" width="64.875" style="65" customWidth="1"/>
    <col min="29" max="16384" width="8.625" style="65"/>
  </cols>
  <sheetData>
    <row r="1" spans="1:28" ht="13.5" thickBot="1" x14ac:dyDescent="0.25">
      <c r="A1" s="66" t="s">
        <v>47</v>
      </c>
      <c r="B1" s="66" t="s">
        <v>48</v>
      </c>
    </row>
    <row r="2" spans="1:28" ht="115.5" thickBot="1" x14ac:dyDescent="0.4">
      <c r="A2" s="68" t="e">
        <f ca="1">GETSHEETNAME()</f>
        <v>#NAME?</v>
      </c>
      <c r="B2" s="69"/>
      <c r="F2" s="75" t="s">
        <v>61</v>
      </c>
      <c r="G2" s="76" t="s">
        <v>62</v>
      </c>
      <c r="H2" s="76" t="s">
        <v>63</v>
      </c>
      <c r="I2" s="77" t="s">
        <v>3</v>
      </c>
      <c r="J2" s="76" t="s">
        <v>64</v>
      </c>
      <c r="K2" s="76" t="s">
        <v>65</v>
      </c>
      <c r="L2" s="76" t="s">
        <v>66</v>
      </c>
      <c r="M2" s="76" t="s">
        <v>67</v>
      </c>
      <c r="N2" s="75" t="s">
        <v>68</v>
      </c>
      <c r="O2" s="78" t="s">
        <v>69</v>
      </c>
      <c r="P2" s="78" t="s">
        <v>70</v>
      </c>
      <c r="Q2" s="79" t="s">
        <v>71</v>
      </c>
      <c r="R2" s="80" t="s">
        <v>72</v>
      </c>
      <c r="S2" s="80" t="s">
        <v>73</v>
      </c>
      <c r="T2" s="81" t="s">
        <v>74</v>
      </c>
      <c r="U2" s="91" t="s">
        <v>97</v>
      </c>
      <c r="V2" s="92" t="s">
        <v>98</v>
      </c>
      <c r="W2" s="78" t="s">
        <v>99</v>
      </c>
      <c r="X2" s="93" t="s">
        <v>100</v>
      </c>
      <c r="Y2" s="94" t="s">
        <v>101</v>
      </c>
      <c r="Z2" s="95" t="s">
        <v>102</v>
      </c>
      <c r="AA2" s="96" t="s">
        <v>103</v>
      </c>
      <c r="AB2" s="97" t="s">
        <v>104</v>
      </c>
    </row>
    <row r="3" spans="1:28" ht="409.5" x14ac:dyDescent="0.2">
      <c r="F3" s="82" t="s">
        <v>75</v>
      </c>
      <c r="G3" s="83" t="s">
        <v>76</v>
      </c>
      <c r="H3" s="104" t="s">
        <v>77</v>
      </c>
      <c r="I3" s="84" t="s">
        <v>78</v>
      </c>
      <c r="J3" s="85" t="s">
        <v>79</v>
      </c>
      <c r="K3" s="86" t="s">
        <v>80</v>
      </c>
      <c r="L3" s="85" t="s">
        <v>81</v>
      </c>
      <c r="M3" s="85" t="s">
        <v>82</v>
      </c>
      <c r="N3" s="87" t="s">
        <v>83</v>
      </c>
      <c r="O3" s="20" t="s">
        <v>83</v>
      </c>
      <c r="P3" s="88" t="s">
        <v>84</v>
      </c>
      <c r="Q3" s="89" t="s">
        <v>85</v>
      </c>
      <c r="R3" s="20"/>
      <c r="S3" s="20"/>
      <c r="T3" s="90"/>
      <c r="U3" s="20" t="s">
        <v>105</v>
      </c>
      <c r="V3" s="20" t="s">
        <v>106</v>
      </c>
      <c r="W3" s="20" t="s">
        <v>106</v>
      </c>
      <c r="X3" s="98">
        <v>3930000</v>
      </c>
      <c r="Y3" s="99">
        <v>114000</v>
      </c>
      <c r="Z3" s="100">
        <v>102500</v>
      </c>
      <c r="AA3" s="101">
        <v>98250</v>
      </c>
      <c r="AB3" s="102" t="s">
        <v>107</v>
      </c>
    </row>
    <row r="4" spans="1:28" ht="409.5" x14ac:dyDescent="0.2">
      <c r="A4" s="70" t="s">
        <v>44</v>
      </c>
      <c r="F4" s="82" t="s">
        <v>87</v>
      </c>
      <c r="G4" s="83" t="s">
        <v>76</v>
      </c>
      <c r="H4" s="104" t="s">
        <v>77</v>
      </c>
      <c r="I4" s="84" t="s">
        <v>88</v>
      </c>
      <c r="J4" s="85" t="s">
        <v>89</v>
      </c>
      <c r="K4" s="86" t="s">
        <v>80</v>
      </c>
      <c r="L4" s="85" t="s">
        <v>90</v>
      </c>
      <c r="M4" s="85" t="s">
        <v>91</v>
      </c>
      <c r="N4" s="87" t="s">
        <v>84</v>
      </c>
      <c r="O4" s="20" t="s">
        <v>84</v>
      </c>
      <c r="P4" s="20" t="s">
        <v>84</v>
      </c>
      <c r="Q4" s="89"/>
      <c r="R4" s="20" t="s">
        <v>85</v>
      </c>
      <c r="S4" s="20"/>
      <c r="T4" s="90"/>
      <c r="U4" s="20" t="s">
        <v>105</v>
      </c>
      <c r="V4" s="20" t="s">
        <v>106</v>
      </c>
      <c r="W4" s="20" t="s">
        <v>106</v>
      </c>
      <c r="X4" s="98">
        <v>3990000</v>
      </c>
      <c r="Y4" s="99">
        <v>116000</v>
      </c>
      <c r="Z4" s="100">
        <v>104000</v>
      </c>
      <c r="AA4" s="101">
        <v>99750</v>
      </c>
      <c r="AB4" s="102" t="s">
        <v>108</v>
      </c>
    </row>
    <row r="5" spans="1:28" ht="409.5" x14ac:dyDescent="0.2">
      <c r="A5" s="71" t="s">
        <v>16</v>
      </c>
      <c r="F5" s="82" t="s">
        <v>92</v>
      </c>
      <c r="G5" s="83" t="s">
        <v>76</v>
      </c>
      <c r="H5" s="104" t="s">
        <v>77</v>
      </c>
      <c r="I5" s="84" t="s">
        <v>93</v>
      </c>
      <c r="J5" s="85" t="s">
        <v>94</v>
      </c>
      <c r="K5" s="86" t="s">
        <v>80</v>
      </c>
      <c r="L5" s="85" t="s">
        <v>95</v>
      </c>
      <c r="M5" s="85" t="s">
        <v>96</v>
      </c>
      <c r="N5" s="87" t="s">
        <v>84</v>
      </c>
      <c r="O5" s="20" t="s">
        <v>84</v>
      </c>
      <c r="P5" s="20" t="s">
        <v>84</v>
      </c>
      <c r="Q5" s="89" t="s">
        <v>85</v>
      </c>
      <c r="R5" s="20"/>
      <c r="S5" s="20"/>
      <c r="T5" s="90"/>
      <c r="U5" s="20" t="s">
        <v>105</v>
      </c>
      <c r="V5" s="20" t="s">
        <v>106</v>
      </c>
      <c r="W5" s="20" t="s">
        <v>106</v>
      </c>
      <c r="X5" s="98">
        <v>3390000</v>
      </c>
      <c r="Y5" s="99">
        <v>98500</v>
      </c>
      <c r="Z5" s="100">
        <v>88500</v>
      </c>
      <c r="AA5" s="101">
        <v>84750</v>
      </c>
      <c r="AB5" s="102" t="s">
        <v>109</v>
      </c>
    </row>
    <row r="6" spans="1:28" ht="409.5" x14ac:dyDescent="0.2">
      <c r="A6" s="72" t="s">
        <v>45</v>
      </c>
      <c r="F6" s="82" t="s">
        <v>110</v>
      </c>
      <c r="G6" s="83" t="s">
        <v>111</v>
      </c>
      <c r="H6" s="104" t="s">
        <v>112</v>
      </c>
      <c r="I6" s="84" t="s">
        <v>113</v>
      </c>
      <c r="J6" s="85" t="s">
        <v>94</v>
      </c>
      <c r="K6" s="103" t="s">
        <v>114</v>
      </c>
      <c r="L6" s="85" t="s">
        <v>115</v>
      </c>
      <c r="M6" s="85" t="s">
        <v>116</v>
      </c>
      <c r="N6" s="87" t="s">
        <v>117</v>
      </c>
      <c r="O6" s="20" t="s">
        <v>117</v>
      </c>
      <c r="P6" s="20" t="s">
        <v>117</v>
      </c>
      <c r="Q6" s="89" t="s">
        <v>85</v>
      </c>
      <c r="R6" s="20" t="s">
        <v>85</v>
      </c>
      <c r="S6" s="20"/>
      <c r="T6" s="90"/>
      <c r="U6" s="20" t="s">
        <v>106</v>
      </c>
      <c r="V6" s="20" t="s">
        <v>106</v>
      </c>
      <c r="W6" s="20" t="s">
        <v>106</v>
      </c>
      <c r="X6" s="98">
        <v>49090000</v>
      </c>
      <c r="Y6" s="99">
        <v>1424000</v>
      </c>
      <c r="Z6" s="100">
        <v>1276500</v>
      </c>
      <c r="AA6" s="101">
        <v>1227250</v>
      </c>
      <c r="AB6" s="102" t="s">
        <v>173</v>
      </c>
    </row>
    <row r="7" spans="1:28" ht="409.5" x14ac:dyDescent="0.2">
      <c r="F7" s="82" t="s">
        <v>118</v>
      </c>
      <c r="G7" s="83" t="s">
        <v>111</v>
      </c>
      <c r="H7" s="104" t="s">
        <v>119</v>
      </c>
      <c r="I7" s="84" t="s">
        <v>120</v>
      </c>
      <c r="J7" s="85" t="s">
        <v>79</v>
      </c>
      <c r="K7" s="103" t="s">
        <v>114</v>
      </c>
      <c r="L7" s="85" t="s">
        <v>121</v>
      </c>
      <c r="M7" s="85" t="s">
        <v>122</v>
      </c>
      <c r="N7" s="87" t="s">
        <v>117</v>
      </c>
      <c r="O7" s="20" t="s">
        <v>117</v>
      </c>
      <c r="P7" s="20" t="s">
        <v>117</v>
      </c>
      <c r="Q7" s="89"/>
      <c r="R7" s="20"/>
      <c r="S7" s="20"/>
      <c r="T7" s="90" t="s">
        <v>85</v>
      </c>
      <c r="U7" s="20" t="s">
        <v>106</v>
      </c>
      <c r="V7" s="20" t="s">
        <v>106</v>
      </c>
      <c r="W7" s="20" t="s">
        <v>106</v>
      </c>
      <c r="X7" s="98">
        <v>5115000</v>
      </c>
      <c r="Y7" s="99">
        <v>148500</v>
      </c>
      <c r="Z7" s="100">
        <v>133000</v>
      </c>
      <c r="AA7" s="101">
        <v>127875</v>
      </c>
      <c r="AB7" s="102" t="s">
        <v>174</v>
      </c>
    </row>
    <row r="8" spans="1:28" ht="409.5" x14ac:dyDescent="0.2">
      <c r="A8" s="70" t="s">
        <v>37</v>
      </c>
      <c r="B8" s="73" t="str">
        <f>GETSHEETINFO(SheetTypes, SheetNames)</f>
        <v>Output</v>
      </c>
      <c r="F8" s="82" t="s">
        <v>123</v>
      </c>
      <c r="G8" s="83" t="s">
        <v>111</v>
      </c>
      <c r="H8" s="104" t="s">
        <v>119</v>
      </c>
      <c r="I8" s="84" t="s">
        <v>124</v>
      </c>
      <c r="J8" s="85" t="s">
        <v>125</v>
      </c>
      <c r="K8" s="103" t="s">
        <v>114</v>
      </c>
      <c r="L8" s="85" t="s">
        <v>115</v>
      </c>
      <c r="M8" s="85" t="s">
        <v>122</v>
      </c>
      <c r="N8" s="87" t="s">
        <v>117</v>
      </c>
      <c r="O8" s="20" t="s">
        <v>117</v>
      </c>
      <c r="P8" s="20" t="s">
        <v>117</v>
      </c>
      <c r="Q8" s="89"/>
      <c r="R8" s="20"/>
      <c r="S8" s="20"/>
      <c r="T8" s="90"/>
      <c r="U8" s="20" t="s">
        <v>106</v>
      </c>
      <c r="V8" s="20" t="s">
        <v>106</v>
      </c>
      <c r="W8" s="20" t="s">
        <v>106</v>
      </c>
      <c r="X8" s="98">
        <v>2475000</v>
      </c>
      <c r="Y8" s="99">
        <v>72000</v>
      </c>
      <c r="Z8" s="100">
        <v>64500</v>
      </c>
      <c r="AA8" s="101">
        <v>61875</v>
      </c>
      <c r="AB8" s="102" t="s">
        <v>175</v>
      </c>
    </row>
    <row r="9" spans="1:28" ht="409.5" x14ac:dyDescent="0.2">
      <c r="A9" s="70" t="s">
        <v>38</v>
      </c>
      <c r="B9" s="73" t="str">
        <f>GETSHEETINFO(SheetDescriptions, SheetNames)</f>
        <v>Core Development Senario mitigation log</v>
      </c>
      <c r="F9" s="82" t="s">
        <v>126</v>
      </c>
      <c r="G9" s="83" t="s">
        <v>111</v>
      </c>
      <c r="H9" s="104" t="s">
        <v>119</v>
      </c>
      <c r="I9" s="84" t="s">
        <v>127</v>
      </c>
      <c r="J9" s="85" t="s">
        <v>79</v>
      </c>
      <c r="K9" s="103" t="s">
        <v>114</v>
      </c>
      <c r="L9" s="85" t="s">
        <v>115</v>
      </c>
      <c r="M9" s="85" t="s">
        <v>122</v>
      </c>
      <c r="N9" s="87" t="s">
        <v>117</v>
      </c>
      <c r="O9" s="20" t="s">
        <v>117</v>
      </c>
      <c r="P9" s="20" t="s">
        <v>117</v>
      </c>
      <c r="Q9" s="89"/>
      <c r="R9" s="20"/>
      <c r="S9" s="20"/>
      <c r="T9" s="90"/>
      <c r="U9" s="20" t="s">
        <v>106</v>
      </c>
      <c r="V9" s="20" t="s">
        <v>106</v>
      </c>
      <c r="W9" s="20" t="s">
        <v>106</v>
      </c>
      <c r="X9" s="98">
        <v>2475000</v>
      </c>
      <c r="Y9" s="99">
        <v>72000</v>
      </c>
      <c r="Z9" s="100">
        <v>64500</v>
      </c>
      <c r="AA9" s="101">
        <v>61875</v>
      </c>
      <c r="AB9" s="102" t="s">
        <v>175</v>
      </c>
    </row>
    <row r="10" spans="1:28" ht="409.5" x14ac:dyDescent="0.2">
      <c r="A10" s="70" t="s">
        <v>39</v>
      </c>
      <c r="B10" s="74"/>
      <c r="F10" s="82" t="s">
        <v>128</v>
      </c>
      <c r="G10" s="83" t="s">
        <v>111</v>
      </c>
      <c r="H10" s="104" t="s">
        <v>119</v>
      </c>
      <c r="I10" s="84" t="s">
        <v>129</v>
      </c>
      <c r="J10" s="85" t="s">
        <v>79</v>
      </c>
      <c r="K10" s="103" t="s">
        <v>114</v>
      </c>
      <c r="L10" s="85" t="s">
        <v>115</v>
      </c>
      <c r="M10" s="85" t="s">
        <v>122</v>
      </c>
      <c r="N10" s="87" t="s">
        <v>117</v>
      </c>
      <c r="O10" s="20" t="s">
        <v>117</v>
      </c>
      <c r="P10" s="20" t="s">
        <v>117</v>
      </c>
      <c r="Q10" s="89" t="s">
        <v>85</v>
      </c>
      <c r="R10" s="20"/>
      <c r="S10" s="20"/>
      <c r="T10" s="90"/>
      <c r="U10" s="20" t="s">
        <v>106</v>
      </c>
      <c r="V10" s="20" t="s">
        <v>106</v>
      </c>
      <c r="W10" s="20" t="s">
        <v>106</v>
      </c>
      <c r="X10" s="98">
        <v>2475000</v>
      </c>
      <c r="Y10" s="99">
        <v>72000</v>
      </c>
      <c r="Z10" s="100">
        <v>64500</v>
      </c>
      <c r="AA10" s="101">
        <v>61875</v>
      </c>
      <c r="AB10" s="102" t="s">
        <v>175</v>
      </c>
    </row>
    <row r="11" spans="1:28" ht="409.5" x14ac:dyDescent="0.2">
      <c r="A11" s="70" t="s">
        <v>40</v>
      </c>
      <c r="B11" s="74" t="s">
        <v>49</v>
      </c>
      <c r="F11" s="82" t="s">
        <v>130</v>
      </c>
      <c r="G11" s="83" t="s">
        <v>111</v>
      </c>
      <c r="H11" s="104" t="s">
        <v>119</v>
      </c>
      <c r="I11" s="84" t="s">
        <v>131</v>
      </c>
      <c r="J11" s="85" t="s">
        <v>132</v>
      </c>
      <c r="K11" s="103" t="s">
        <v>114</v>
      </c>
      <c r="L11" s="85" t="s">
        <v>115</v>
      </c>
      <c r="M11" s="85" t="s">
        <v>133</v>
      </c>
      <c r="N11" s="87" t="s">
        <v>117</v>
      </c>
      <c r="O11" s="20" t="s">
        <v>117</v>
      </c>
      <c r="P11" s="20" t="s">
        <v>117</v>
      </c>
      <c r="Q11" s="89" t="s">
        <v>85</v>
      </c>
      <c r="R11" s="20"/>
      <c r="S11" s="20"/>
      <c r="T11" s="90"/>
      <c r="U11" s="20" t="s">
        <v>106</v>
      </c>
      <c r="V11" s="20" t="s">
        <v>106</v>
      </c>
      <c r="W11" s="20" t="s">
        <v>106</v>
      </c>
      <c r="X11" s="98">
        <v>2395000</v>
      </c>
      <c r="Y11" s="99">
        <v>69500</v>
      </c>
      <c r="Z11" s="100">
        <v>62500</v>
      </c>
      <c r="AA11" s="101">
        <v>59875</v>
      </c>
      <c r="AB11" s="102" t="s">
        <v>176</v>
      </c>
    </row>
    <row r="12" spans="1:28" ht="409.5" x14ac:dyDescent="0.2">
      <c r="A12" s="70" t="s">
        <v>41</v>
      </c>
      <c r="B12" s="74"/>
      <c r="F12" s="82" t="s">
        <v>134</v>
      </c>
      <c r="G12" s="83" t="s">
        <v>111</v>
      </c>
      <c r="H12" s="104" t="s">
        <v>119</v>
      </c>
      <c r="I12" s="84" t="s">
        <v>135</v>
      </c>
      <c r="J12" s="85" t="s">
        <v>89</v>
      </c>
      <c r="K12" s="103" t="s">
        <v>114</v>
      </c>
      <c r="L12" s="85" t="s">
        <v>115</v>
      </c>
      <c r="M12" s="85" t="s">
        <v>136</v>
      </c>
      <c r="N12" s="87" t="s">
        <v>117</v>
      </c>
      <c r="O12" s="20" t="s">
        <v>117</v>
      </c>
      <c r="P12" s="20" t="s">
        <v>83</v>
      </c>
      <c r="Q12" s="89" t="s">
        <v>85</v>
      </c>
      <c r="R12" s="20"/>
      <c r="S12" s="20"/>
      <c r="T12" s="90"/>
      <c r="U12" s="20" t="s">
        <v>106</v>
      </c>
      <c r="V12" s="20" t="s">
        <v>106</v>
      </c>
      <c r="W12" s="20" t="s">
        <v>106</v>
      </c>
      <c r="X12" s="98">
        <v>800000</v>
      </c>
      <c r="Y12" s="99">
        <v>23500</v>
      </c>
      <c r="Z12" s="100">
        <v>21000</v>
      </c>
      <c r="AA12" s="101">
        <v>20000</v>
      </c>
      <c r="AB12" s="102" t="s">
        <v>177</v>
      </c>
    </row>
    <row r="13" spans="1:28" ht="409.5" x14ac:dyDescent="0.2">
      <c r="A13" s="70" t="s">
        <v>42</v>
      </c>
      <c r="B13" s="74"/>
      <c r="F13" s="82" t="s">
        <v>137</v>
      </c>
      <c r="G13" s="83" t="s">
        <v>138</v>
      </c>
      <c r="H13" s="104" t="s">
        <v>139</v>
      </c>
      <c r="I13" s="84" t="s">
        <v>140</v>
      </c>
      <c r="J13" s="85" t="s">
        <v>89</v>
      </c>
      <c r="K13" s="103" t="s">
        <v>114</v>
      </c>
      <c r="L13" s="85" t="s">
        <v>115</v>
      </c>
      <c r="M13" s="85" t="s">
        <v>141</v>
      </c>
      <c r="N13" s="87" t="s">
        <v>83</v>
      </c>
      <c r="O13" s="20" t="s">
        <v>83</v>
      </c>
      <c r="P13" s="20" t="s">
        <v>117</v>
      </c>
      <c r="Q13" s="89"/>
      <c r="R13" s="20"/>
      <c r="S13" s="20"/>
      <c r="T13" s="90"/>
      <c r="U13" s="20" t="s">
        <v>106</v>
      </c>
      <c r="V13" s="20" t="s">
        <v>106</v>
      </c>
      <c r="W13" s="20" t="s">
        <v>106</v>
      </c>
      <c r="X13" s="98">
        <v>23100000</v>
      </c>
      <c r="Y13" s="99">
        <v>670000</v>
      </c>
      <c r="Z13" s="100">
        <v>601000</v>
      </c>
      <c r="AA13" s="101">
        <v>577500</v>
      </c>
      <c r="AB13" s="102" t="s">
        <v>178</v>
      </c>
    </row>
    <row r="14" spans="1:28" ht="409.5" x14ac:dyDescent="0.2">
      <c r="A14" s="70" t="s">
        <v>43</v>
      </c>
      <c r="B14" s="74" t="s">
        <v>46</v>
      </c>
      <c r="F14" s="82" t="s">
        <v>142</v>
      </c>
      <c r="G14" s="83" t="s">
        <v>138</v>
      </c>
      <c r="H14" s="104" t="s">
        <v>139</v>
      </c>
      <c r="I14" s="84" t="s">
        <v>143</v>
      </c>
      <c r="J14" s="85" t="s">
        <v>132</v>
      </c>
      <c r="K14" s="103" t="s">
        <v>114</v>
      </c>
      <c r="L14" s="85" t="s">
        <v>115</v>
      </c>
      <c r="M14" s="85" t="s">
        <v>144</v>
      </c>
      <c r="N14" s="87" t="s">
        <v>83</v>
      </c>
      <c r="O14" s="20" t="s">
        <v>83</v>
      </c>
      <c r="P14" s="20" t="s">
        <v>117</v>
      </c>
      <c r="Q14" s="89" t="s">
        <v>85</v>
      </c>
      <c r="R14" s="20" t="s">
        <v>85</v>
      </c>
      <c r="S14" s="20"/>
      <c r="T14" s="90"/>
      <c r="U14" s="20" t="s">
        <v>106</v>
      </c>
      <c r="V14" s="20" t="s">
        <v>106</v>
      </c>
      <c r="W14" s="20" t="s">
        <v>106</v>
      </c>
      <c r="X14" s="98">
        <v>23100000</v>
      </c>
      <c r="Y14" s="99">
        <v>670000</v>
      </c>
      <c r="Z14" s="100">
        <v>601000</v>
      </c>
      <c r="AA14" s="101">
        <v>577500</v>
      </c>
      <c r="AB14" s="102" t="s">
        <v>178</v>
      </c>
    </row>
    <row r="15" spans="1:28" ht="409.5" x14ac:dyDescent="0.2">
      <c r="F15" s="82" t="s">
        <v>145</v>
      </c>
      <c r="G15" s="83" t="s">
        <v>138</v>
      </c>
      <c r="H15" s="104" t="s">
        <v>139</v>
      </c>
      <c r="I15" s="84" t="s">
        <v>146</v>
      </c>
      <c r="J15" s="85" t="s">
        <v>147</v>
      </c>
      <c r="K15" s="103" t="s">
        <v>114</v>
      </c>
      <c r="L15" s="85" t="s">
        <v>115</v>
      </c>
      <c r="M15" s="85" t="s">
        <v>144</v>
      </c>
      <c r="N15" s="87" t="s">
        <v>83</v>
      </c>
      <c r="O15" s="20" t="s">
        <v>83</v>
      </c>
      <c r="P15" s="20" t="s">
        <v>117</v>
      </c>
      <c r="Q15" s="89"/>
      <c r="R15" s="20"/>
      <c r="S15" s="20"/>
      <c r="T15" s="90" t="s">
        <v>85</v>
      </c>
      <c r="U15" s="20" t="s">
        <v>106</v>
      </c>
      <c r="V15" s="20" t="s">
        <v>106</v>
      </c>
      <c r="W15" s="20" t="s">
        <v>106</v>
      </c>
      <c r="X15" s="98">
        <v>23100000</v>
      </c>
      <c r="Y15" s="99">
        <v>670000</v>
      </c>
      <c r="Z15" s="100">
        <v>601000</v>
      </c>
      <c r="AA15" s="101">
        <v>577500</v>
      </c>
      <c r="AB15" s="102" t="s">
        <v>178</v>
      </c>
    </row>
    <row r="16" spans="1:28" ht="102" x14ac:dyDescent="0.2">
      <c r="F16" s="82" t="s">
        <v>148</v>
      </c>
      <c r="G16" s="83" t="s">
        <v>138</v>
      </c>
      <c r="H16" s="104" t="s">
        <v>149</v>
      </c>
      <c r="I16" s="84" t="s">
        <v>150</v>
      </c>
      <c r="J16" s="85" t="s">
        <v>151</v>
      </c>
      <c r="K16" s="103" t="s">
        <v>114</v>
      </c>
      <c r="L16" s="85" t="s">
        <v>152</v>
      </c>
      <c r="M16" s="85" t="s">
        <v>153</v>
      </c>
      <c r="N16" s="87" t="s">
        <v>83</v>
      </c>
      <c r="O16" s="20" t="s">
        <v>83</v>
      </c>
      <c r="P16" s="20" t="s">
        <v>83</v>
      </c>
      <c r="Q16" s="89" t="s">
        <v>85</v>
      </c>
      <c r="R16" s="20" t="s">
        <v>85</v>
      </c>
      <c r="S16" s="20"/>
      <c r="T16" s="90"/>
      <c r="U16" s="20" t="s">
        <v>106</v>
      </c>
      <c r="V16" s="20" t="s">
        <v>106</v>
      </c>
      <c r="W16" s="20" t="s">
        <v>106</v>
      </c>
      <c r="X16" s="98"/>
      <c r="Y16" s="99"/>
      <c r="Z16" s="100">
        <v>3056000</v>
      </c>
      <c r="AA16" s="101"/>
      <c r="AB16" s="106" t="s">
        <v>179</v>
      </c>
    </row>
    <row r="17" spans="6:28" ht="102" x14ac:dyDescent="0.2">
      <c r="F17" s="82" t="s">
        <v>154</v>
      </c>
      <c r="G17" s="83" t="s">
        <v>138</v>
      </c>
      <c r="H17" s="104" t="s">
        <v>155</v>
      </c>
      <c r="I17" s="84" t="s">
        <v>156</v>
      </c>
      <c r="J17" s="85" t="s">
        <v>157</v>
      </c>
      <c r="K17" s="103" t="s">
        <v>114</v>
      </c>
      <c r="L17" s="85" t="s">
        <v>152</v>
      </c>
      <c r="M17" s="85" t="s">
        <v>158</v>
      </c>
      <c r="N17" s="87" t="s">
        <v>83</v>
      </c>
      <c r="O17" s="20" t="s">
        <v>83</v>
      </c>
      <c r="P17" s="20" t="s">
        <v>83</v>
      </c>
      <c r="Q17" s="89"/>
      <c r="R17" s="20"/>
      <c r="S17" s="20"/>
      <c r="T17" s="90"/>
      <c r="U17" s="20" t="s">
        <v>106</v>
      </c>
      <c r="V17" s="20" t="s">
        <v>106</v>
      </c>
      <c r="W17" s="20" t="s">
        <v>106</v>
      </c>
      <c r="X17" s="98"/>
      <c r="Y17" s="99"/>
      <c r="Z17" s="100">
        <v>2739000</v>
      </c>
      <c r="AA17" s="101"/>
      <c r="AB17" s="107" t="s">
        <v>180</v>
      </c>
    </row>
    <row r="18" spans="6:28" ht="114.75" x14ac:dyDescent="0.2">
      <c r="F18" s="82" t="s">
        <v>159</v>
      </c>
      <c r="G18" s="83" t="s">
        <v>138</v>
      </c>
      <c r="H18" s="104" t="s">
        <v>155</v>
      </c>
      <c r="I18" s="84" t="s">
        <v>160</v>
      </c>
      <c r="J18" s="85" t="s">
        <v>161</v>
      </c>
      <c r="K18" s="103" t="s">
        <v>114</v>
      </c>
      <c r="L18" s="85" t="s">
        <v>152</v>
      </c>
      <c r="M18" s="85" t="s">
        <v>162</v>
      </c>
      <c r="N18" s="87" t="s">
        <v>84</v>
      </c>
      <c r="O18" s="20" t="s">
        <v>84</v>
      </c>
      <c r="P18" s="20" t="s">
        <v>84</v>
      </c>
      <c r="Q18" s="89" t="s">
        <v>85</v>
      </c>
      <c r="R18" s="20" t="s">
        <v>85</v>
      </c>
      <c r="S18" s="20"/>
      <c r="T18" s="90"/>
      <c r="U18" s="20" t="s">
        <v>106</v>
      </c>
      <c r="V18" s="20" t="s">
        <v>106</v>
      </c>
      <c r="W18" s="20" t="s">
        <v>106</v>
      </c>
      <c r="X18" s="98"/>
      <c r="Y18" s="99"/>
      <c r="Z18" s="100">
        <v>820000</v>
      </c>
      <c r="AA18" s="101"/>
      <c r="AB18" s="107" t="s">
        <v>180</v>
      </c>
    </row>
    <row r="19" spans="6:28" ht="102" x14ac:dyDescent="0.2">
      <c r="F19" s="82" t="s">
        <v>163</v>
      </c>
      <c r="G19" s="83" t="s">
        <v>138</v>
      </c>
      <c r="H19" s="104" t="s">
        <v>155</v>
      </c>
      <c r="I19" s="84" t="s">
        <v>164</v>
      </c>
      <c r="J19" s="85" t="s">
        <v>165</v>
      </c>
      <c r="K19" s="103" t="s">
        <v>114</v>
      </c>
      <c r="L19" s="85" t="s">
        <v>152</v>
      </c>
      <c r="M19" s="85" t="s">
        <v>158</v>
      </c>
      <c r="N19" s="87" t="s">
        <v>84</v>
      </c>
      <c r="O19" s="20" t="s">
        <v>84</v>
      </c>
      <c r="P19" s="20" t="s">
        <v>83</v>
      </c>
      <c r="Q19" s="89"/>
      <c r="R19" s="20"/>
      <c r="S19" s="20" t="s">
        <v>85</v>
      </c>
      <c r="T19" s="90" t="s">
        <v>85</v>
      </c>
      <c r="U19" s="20" t="s">
        <v>106</v>
      </c>
      <c r="V19" s="20" t="s">
        <v>106</v>
      </c>
      <c r="W19" s="20" t="s">
        <v>106</v>
      </c>
      <c r="X19" s="98"/>
      <c r="Y19" s="99"/>
      <c r="Z19" s="100">
        <v>2452000</v>
      </c>
      <c r="AA19" s="101"/>
      <c r="AB19" s="107" t="s">
        <v>181</v>
      </c>
    </row>
    <row r="20" spans="6:28" ht="102" x14ac:dyDescent="0.2">
      <c r="F20" s="82" t="s">
        <v>166</v>
      </c>
      <c r="G20" s="83" t="s">
        <v>138</v>
      </c>
      <c r="H20" s="104" t="s">
        <v>149</v>
      </c>
      <c r="I20" s="84" t="s">
        <v>167</v>
      </c>
      <c r="J20" s="85" t="s">
        <v>168</v>
      </c>
      <c r="K20" s="103" t="s">
        <v>114</v>
      </c>
      <c r="L20" s="85" t="s">
        <v>152</v>
      </c>
      <c r="M20" s="85" t="s">
        <v>158</v>
      </c>
      <c r="N20" s="87" t="s">
        <v>83</v>
      </c>
      <c r="O20" s="20" t="s">
        <v>83</v>
      </c>
      <c r="P20" s="20" t="s">
        <v>83</v>
      </c>
      <c r="Q20" s="89" t="s">
        <v>85</v>
      </c>
      <c r="R20" s="20" t="s">
        <v>85</v>
      </c>
      <c r="S20" s="20"/>
      <c r="T20" s="90" t="s">
        <v>85</v>
      </c>
      <c r="U20" s="20" t="s">
        <v>106</v>
      </c>
      <c r="V20" s="20" t="s">
        <v>106</v>
      </c>
      <c r="W20" s="20" t="s">
        <v>106</v>
      </c>
      <c r="X20" s="98"/>
      <c r="Y20" s="99"/>
      <c r="Z20" s="100">
        <v>2739000</v>
      </c>
      <c r="AA20" s="101"/>
      <c r="AB20" s="107" t="s">
        <v>182</v>
      </c>
    </row>
    <row r="21" spans="6:28" ht="409.5" x14ac:dyDescent="0.2">
      <c r="F21" s="82" t="s">
        <v>169</v>
      </c>
      <c r="G21" s="83" t="s">
        <v>111</v>
      </c>
      <c r="H21" s="104" t="s">
        <v>119</v>
      </c>
      <c r="I21" s="84" t="s">
        <v>170</v>
      </c>
      <c r="J21" s="85" t="s">
        <v>132</v>
      </c>
      <c r="K21" s="103" t="s">
        <v>171</v>
      </c>
      <c r="L21" s="85" t="s">
        <v>115</v>
      </c>
      <c r="M21" s="85" t="s">
        <v>172</v>
      </c>
      <c r="N21" s="87" t="s">
        <v>117</v>
      </c>
      <c r="O21" s="20" t="s">
        <v>117</v>
      </c>
      <c r="P21" s="20" t="s">
        <v>83</v>
      </c>
      <c r="Q21" s="89" t="s">
        <v>86</v>
      </c>
      <c r="R21" s="20" t="s">
        <v>86</v>
      </c>
      <c r="S21" s="20"/>
      <c r="T21" s="90"/>
      <c r="U21" s="20" t="s">
        <v>106</v>
      </c>
      <c r="V21" s="20" t="s">
        <v>106</v>
      </c>
      <c r="W21" s="20" t="s">
        <v>106</v>
      </c>
      <c r="X21" s="98">
        <v>2475000</v>
      </c>
      <c r="Y21" s="99">
        <v>72000</v>
      </c>
      <c r="Z21" s="100">
        <v>64500</v>
      </c>
      <c r="AA21" s="101">
        <v>61875</v>
      </c>
      <c r="AB21" s="102" t="s">
        <v>175</v>
      </c>
    </row>
    <row r="22" spans="6:28" ht="409.5" x14ac:dyDescent="0.2">
      <c r="F22" s="82" t="s">
        <v>183</v>
      </c>
      <c r="G22" s="83" t="s">
        <v>111</v>
      </c>
      <c r="H22" s="104" t="s">
        <v>184</v>
      </c>
      <c r="I22" s="84" t="s">
        <v>185</v>
      </c>
      <c r="J22" s="85" t="s">
        <v>89</v>
      </c>
      <c r="K22" s="103" t="s">
        <v>114</v>
      </c>
      <c r="L22" s="85" t="s">
        <v>152</v>
      </c>
      <c r="M22" s="85" t="s">
        <v>186</v>
      </c>
      <c r="N22" s="87" t="s">
        <v>84</v>
      </c>
      <c r="O22" s="20" t="s">
        <v>84</v>
      </c>
      <c r="P22" s="20" t="s">
        <v>84</v>
      </c>
      <c r="Q22" s="89" t="s">
        <v>85</v>
      </c>
      <c r="R22" s="20" t="s">
        <v>85</v>
      </c>
      <c r="S22" s="20"/>
      <c r="T22" s="90"/>
      <c r="U22" s="20" t="s">
        <v>106</v>
      </c>
      <c r="V22" s="20" t="s">
        <v>106</v>
      </c>
      <c r="W22" s="20" t="s">
        <v>106</v>
      </c>
      <c r="X22" s="98">
        <v>1200000</v>
      </c>
      <c r="Y22" s="99">
        <v>35000</v>
      </c>
      <c r="Z22" s="100">
        <v>31500</v>
      </c>
      <c r="AA22" s="101">
        <v>30000</v>
      </c>
      <c r="AB22" s="102" t="s">
        <v>258</v>
      </c>
    </row>
    <row r="23" spans="6:28" ht="409.5" x14ac:dyDescent="0.2">
      <c r="F23" s="82" t="s">
        <v>187</v>
      </c>
      <c r="G23" s="83" t="s">
        <v>111</v>
      </c>
      <c r="H23" s="104" t="s">
        <v>184</v>
      </c>
      <c r="I23" s="84" t="s">
        <v>188</v>
      </c>
      <c r="J23" s="85" t="s">
        <v>79</v>
      </c>
      <c r="K23" s="103" t="s">
        <v>114</v>
      </c>
      <c r="L23" s="85" t="s">
        <v>152</v>
      </c>
      <c r="M23" s="85" t="s">
        <v>186</v>
      </c>
      <c r="N23" s="87" t="s">
        <v>83</v>
      </c>
      <c r="O23" s="20" t="s">
        <v>84</v>
      </c>
      <c r="P23" s="20" t="s">
        <v>84</v>
      </c>
      <c r="Q23" s="89" t="s">
        <v>85</v>
      </c>
      <c r="R23" s="20" t="s">
        <v>85</v>
      </c>
      <c r="S23" s="20"/>
      <c r="T23" s="90"/>
      <c r="U23" s="20" t="s">
        <v>106</v>
      </c>
      <c r="V23" s="20" t="s">
        <v>106</v>
      </c>
      <c r="W23" s="20" t="s">
        <v>106</v>
      </c>
      <c r="X23" s="98">
        <v>3990000</v>
      </c>
      <c r="Y23" s="99">
        <v>116000</v>
      </c>
      <c r="Z23" s="100">
        <v>104000</v>
      </c>
      <c r="AA23" s="101">
        <v>99750</v>
      </c>
      <c r="AB23" s="102" t="s">
        <v>258</v>
      </c>
    </row>
    <row r="24" spans="6:28" ht="409.5" x14ac:dyDescent="0.2">
      <c r="F24" s="82" t="s">
        <v>189</v>
      </c>
      <c r="G24" s="83" t="s">
        <v>76</v>
      </c>
      <c r="H24" s="104" t="s">
        <v>77</v>
      </c>
      <c r="I24" s="84" t="s">
        <v>190</v>
      </c>
      <c r="J24" s="85" t="s">
        <v>151</v>
      </c>
      <c r="K24" s="103" t="s">
        <v>114</v>
      </c>
      <c r="L24" s="85" t="s">
        <v>191</v>
      </c>
      <c r="M24" s="85" t="s">
        <v>192</v>
      </c>
      <c r="N24" s="87" t="s">
        <v>84</v>
      </c>
      <c r="O24" s="20" t="s">
        <v>84</v>
      </c>
      <c r="P24" s="20" t="s">
        <v>83</v>
      </c>
      <c r="Q24" s="89" t="s">
        <v>85</v>
      </c>
      <c r="R24" s="20" t="s">
        <v>85</v>
      </c>
      <c r="S24" s="20"/>
      <c r="T24" s="90"/>
      <c r="U24" s="20" t="s">
        <v>106</v>
      </c>
      <c r="V24" s="20" t="s">
        <v>106</v>
      </c>
      <c r="W24" s="20" t="s">
        <v>106</v>
      </c>
      <c r="X24" s="98">
        <v>9970000</v>
      </c>
      <c r="Y24" s="99">
        <v>289500</v>
      </c>
      <c r="Z24" s="100">
        <v>259500</v>
      </c>
      <c r="AA24" s="101">
        <v>249250</v>
      </c>
      <c r="AB24" s="102" t="s">
        <v>108</v>
      </c>
    </row>
    <row r="25" spans="6:28" ht="409.5" x14ac:dyDescent="0.2">
      <c r="F25" s="82" t="s">
        <v>193</v>
      </c>
      <c r="G25" s="83" t="s">
        <v>76</v>
      </c>
      <c r="H25" s="104" t="s">
        <v>77</v>
      </c>
      <c r="I25" s="84" t="s">
        <v>194</v>
      </c>
      <c r="J25" s="85" t="s">
        <v>165</v>
      </c>
      <c r="K25" s="103" t="s">
        <v>114</v>
      </c>
      <c r="L25" s="85" t="s">
        <v>191</v>
      </c>
      <c r="M25" s="85" t="s">
        <v>195</v>
      </c>
      <c r="N25" s="87" t="s">
        <v>84</v>
      </c>
      <c r="O25" s="20" t="s">
        <v>84</v>
      </c>
      <c r="P25" s="20" t="s">
        <v>83</v>
      </c>
      <c r="Q25" s="89"/>
      <c r="R25" s="20"/>
      <c r="S25" s="20"/>
      <c r="T25" s="90"/>
      <c r="U25" s="20" t="s">
        <v>106</v>
      </c>
      <c r="V25" s="20" t="s">
        <v>106</v>
      </c>
      <c r="W25" s="20" t="s">
        <v>106</v>
      </c>
      <c r="X25" s="98">
        <v>12130000</v>
      </c>
      <c r="Y25" s="99">
        <v>352000</v>
      </c>
      <c r="Z25" s="100">
        <v>315500</v>
      </c>
      <c r="AA25" s="101">
        <v>303250</v>
      </c>
      <c r="AB25" s="102" t="s">
        <v>259</v>
      </c>
    </row>
    <row r="26" spans="6:28" ht="409.5" x14ac:dyDescent="0.2">
      <c r="F26" s="82" t="s">
        <v>196</v>
      </c>
      <c r="G26" s="83" t="s">
        <v>76</v>
      </c>
      <c r="H26" s="104" t="s">
        <v>77</v>
      </c>
      <c r="I26" s="84" t="s">
        <v>197</v>
      </c>
      <c r="J26" s="85" t="s">
        <v>165</v>
      </c>
      <c r="K26" s="103" t="s">
        <v>114</v>
      </c>
      <c r="L26" s="85" t="s">
        <v>191</v>
      </c>
      <c r="M26" s="85" t="s">
        <v>198</v>
      </c>
      <c r="N26" s="87" t="s">
        <v>84</v>
      </c>
      <c r="O26" s="20" t="s">
        <v>84</v>
      </c>
      <c r="P26" s="20" t="s">
        <v>83</v>
      </c>
      <c r="Q26" s="89"/>
      <c r="R26" s="20"/>
      <c r="S26" s="20"/>
      <c r="T26" s="90"/>
      <c r="U26" s="20" t="s">
        <v>106</v>
      </c>
      <c r="V26" s="20" t="s">
        <v>106</v>
      </c>
      <c r="W26" s="20" t="s">
        <v>106</v>
      </c>
      <c r="X26" s="98">
        <v>13475000</v>
      </c>
      <c r="Y26" s="99">
        <v>391000</v>
      </c>
      <c r="Z26" s="100">
        <v>350500</v>
      </c>
      <c r="AA26" s="101">
        <v>336875</v>
      </c>
      <c r="AB26" s="102" t="s">
        <v>259</v>
      </c>
    </row>
    <row r="27" spans="6:28" ht="409.5" x14ac:dyDescent="0.2">
      <c r="F27" s="82" t="s">
        <v>199</v>
      </c>
      <c r="G27" s="83" t="s">
        <v>76</v>
      </c>
      <c r="H27" s="104" t="s">
        <v>77</v>
      </c>
      <c r="I27" s="84" t="s">
        <v>200</v>
      </c>
      <c r="J27" s="85" t="s">
        <v>79</v>
      </c>
      <c r="K27" s="103" t="s">
        <v>114</v>
      </c>
      <c r="L27" s="85" t="s">
        <v>191</v>
      </c>
      <c r="M27" s="85" t="s">
        <v>201</v>
      </c>
      <c r="N27" s="87" t="s">
        <v>83</v>
      </c>
      <c r="O27" s="20" t="s">
        <v>83</v>
      </c>
      <c r="P27" s="20" t="s">
        <v>84</v>
      </c>
      <c r="Q27" s="89" t="s">
        <v>85</v>
      </c>
      <c r="R27" s="20"/>
      <c r="S27" s="20"/>
      <c r="T27" s="90"/>
      <c r="U27" s="20" t="s">
        <v>106</v>
      </c>
      <c r="V27" s="20" t="s">
        <v>106</v>
      </c>
      <c r="W27" s="20" t="s">
        <v>106</v>
      </c>
      <c r="X27" s="98">
        <v>5970000</v>
      </c>
      <c r="Y27" s="99">
        <v>173500</v>
      </c>
      <c r="Z27" s="100">
        <v>155500</v>
      </c>
      <c r="AA27" s="101">
        <v>149250</v>
      </c>
      <c r="AB27" s="102" t="s">
        <v>259</v>
      </c>
    </row>
    <row r="28" spans="6:28" ht="409.5" x14ac:dyDescent="0.2">
      <c r="F28" s="82" t="s">
        <v>202</v>
      </c>
      <c r="G28" s="83" t="s">
        <v>76</v>
      </c>
      <c r="H28" s="104" t="s">
        <v>77</v>
      </c>
      <c r="I28" s="84" t="s">
        <v>203</v>
      </c>
      <c r="J28" s="85" t="s">
        <v>79</v>
      </c>
      <c r="K28" s="103" t="s">
        <v>114</v>
      </c>
      <c r="L28" s="85" t="s">
        <v>191</v>
      </c>
      <c r="M28" s="85" t="s">
        <v>204</v>
      </c>
      <c r="N28" s="87" t="s">
        <v>84</v>
      </c>
      <c r="O28" s="20" t="s">
        <v>84</v>
      </c>
      <c r="P28" s="20" t="s">
        <v>84</v>
      </c>
      <c r="Q28" s="89"/>
      <c r="R28" s="20"/>
      <c r="S28" s="20"/>
      <c r="T28" s="90"/>
      <c r="U28" s="20" t="s">
        <v>106</v>
      </c>
      <c r="V28" s="20" t="s">
        <v>106</v>
      </c>
      <c r="W28" s="20" t="s">
        <v>106</v>
      </c>
      <c r="X28" s="98">
        <v>965000</v>
      </c>
      <c r="Y28" s="99">
        <v>28000</v>
      </c>
      <c r="Z28" s="100">
        <v>25500</v>
      </c>
      <c r="AA28" s="101">
        <v>24125</v>
      </c>
      <c r="AB28" s="102" t="s">
        <v>259</v>
      </c>
    </row>
    <row r="29" spans="6:28" ht="409.5" x14ac:dyDescent="0.2">
      <c r="F29" s="82" t="s">
        <v>205</v>
      </c>
      <c r="G29" s="83" t="s">
        <v>76</v>
      </c>
      <c r="H29" s="104" t="s">
        <v>77</v>
      </c>
      <c r="I29" s="84" t="s">
        <v>206</v>
      </c>
      <c r="J29" s="85" t="s">
        <v>79</v>
      </c>
      <c r="K29" s="103" t="s">
        <v>114</v>
      </c>
      <c r="L29" s="85" t="s">
        <v>191</v>
      </c>
      <c r="M29" s="85" t="s">
        <v>207</v>
      </c>
      <c r="N29" s="87" t="s">
        <v>84</v>
      </c>
      <c r="O29" s="20" t="s">
        <v>84</v>
      </c>
      <c r="P29" s="20" t="s">
        <v>84</v>
      </c>
      <c r="Q29" s="89"/>
      <c r="R29" s="20"/>
      <c r="S29" s="20"/>
      <c r="T29" s="90" t="s">
        <v>85</v>
      </c>
      <c r="U29" s="20" t="s">
        <v>106</v>
      </c>
      <c r="V29" s="20" t="s">
        <v>106</v>
      </c>
      <c r="W29" s="20" t="s">
        <v>106</v>
      </c>
      <c r="X29" s="98">
        <v>1925000</v>
      </c>
      <c r="Y29" s="99">
        <v>56000</v>
      </c>
      <c r="Z29" s="100">
        <v>50500</v>
      </c>
      <c r="AA29" s="101">
        <v>48125</v>
      </c>
      <c r="AB29" s="102" t="s">
        <v>259</v>
      </c>
    </row>
    <row r="30" spans="6:28" ht="89.25" x14ac:dyDescent="0.2">
      <c r="F30" s="82" t="s">
        <v>208</v>
      </c>
      <c r="G30" s="83" t="s">
        <v>76</v>
      </c>
      <c r="H30" s="104" t="s">
        <v>77</v>
      </c>
      <c r="I30" s="84" t="s">
        <v>209</v>
      </c>
      <c r="J30" s="85" t="s">
        <v>132</v>
      </c>
      <c r="K30" s="86" t="s">
        <v>210</v>
      </c>
      <c r="L30" s="85" t="s">
        <v>211</v>
      </c>
      <c r="M30" s="85" t="s">
        <v>212</v>
      </c>
      <c r="N30" s="87" t="s">
        <v>83</v>
      </c>
      <c r="O30" s="20" t="s">
        <v>83</v>
      </c>
      <c r="P30" s="20" t="s">
        <v>84</v>
      </c>
      <c r="Q30" s="89" t="s">
        <v>85</v>
      </c>
      <c r="R30" s="20"/>
      <c r="S30" s="20"/>
      <c r="T30" s="90"/>
      <c r="U30" s="20" t="s">
        <v>105</v>
      </c>
      <c r="V30" s="20" t="s">
        <v>106</v>
      </c>
      <c r="W30" s="20" t="s">
        <v>105</v>
      </c>
      <c r="X30" s="98">
        <v>160000</v>
      </c>
      <c r="Y30" s="99">
        <v>5000</v>
      </c>
      <c r="Z30" s="100">
        <v>4500</v>
      </c>
      <c r="AA30" s="101">
        <v>4000</v>
      </c>
      <c r="AB30" s="102" t="s">
        <v>260</v>
      </c>
    </row>
    <row r="31" spans="6:28" ht="409.5" x14ac:dyDescent="0.2">
      <c r="F31" s="82" t="s">
        <v>213</v>
      </c>
      <c r="G31" s="83" t="s">
        <v>76</v>
      </c>
      <c r="H31" s="104" t="s">
        <v>214</v>
      </c>
      <c r="I31" s="84" t="s">
        <v>215</v>
      </c>
      <c r="J31" s="85" t="s">
        <v>132</v>
      </c>
      <c r="K31" s="86" t="s">
        <v>210</v>
      </c>
      <c r="L31" s="85" t="s">
        <v>216</v>
      </c>
      <c r="M31" s="85" t="s">
        <v>217</v>
      </c>
      <c r="N31" s="87" t="s">
        <v>83</v>
      </c>
      <c r="O31" s="20" t="s">
        <v>83</v>
      </c>
      <c r="P31" s="20" t="s">
        <v>83</v>
      </c>
      <c r="Q31" s="89" t="s">
        <v>85</v>
      </c>
      <c r="R31" s="20"/>
      <c r="S31" s="20"/>
      <c r="T31" s="90"/>
      <c r="U31" s="20" t="s">
        <v>105</v>
      </c>
      <c r="V31" s="20" t="s">
        <v>106</v>
      </c>
      <c r="W31" s="20" t="s">
        <v>106</v>
      </c>
      <c r="X31" s="98">
        <v>620000</v>
      </c>
      <c r="Y31" s="99">
        <v>18000</v>
      </c>
      <c r="Z31" s="100">
        <v>16500</v>
      </c>
      <c r="AA31" s="101">
        <v>15500</v>
      </c>
      <c r="AB31" s="102" t="s">
        <v>261</v>
      </c>
    </row>
    <row r="32" spans="6:28" ht="267.75" x14ac:dyDescent="0.2">
      <c r="F32" s="82" t="s">
        <v>218</v>
      </c>
      <c r="G32" s="83" t="s">
        <v>138</v>
      </c>
      <c r="H32" s="104" t="s">
        <v>219</v>
      </c>
      <c r="I32" s="84" t="s">
        <v>220</v>
      </c>
      <c r="J32" s="85" t="s">
        <v>94</v>
      </c>
      <c r="K32" s="108" t="s">
        <v>210</v>
      </c>
      <c r="L32" s="85" t="s">
        <v>221</v>
      </c>
      <c r="M32" s="85" t="s">
        <v>222</v>
      </c>
      <c r="N32" s="87" t="s">
        <v>117</v>
      </c>
      <c r="O32" s="20" t="s">
        <v>117</v>
      </c>
      <c r="P32" s="20" t="s">
        <v>84</v>
      </c>
      <c r="Q32" s="89" t="s">
        <v>85</v>
      </c>
      <c r="R32" s="20"/>
      <c r="S32" s="20"/>
      <c r="T32" s="90"/>
      <c r="U32" s="20" t="s">
        <v>105</v>
      </c>
      <c r="V32" s="20" t="s">
        <v>106</v>
      </c>
      <c r="W32" s="20" t="s">
        <v>106</v>
      </c>
      <c r="X32" s="98"/>
      <c r="Y32" s="100"/>
      <c r="Z32" s="100">
        <v>817202</v>
      </c>
      <c r="AA32" s="101"/>
      <c r="AB32" s="102" t="s">
        <v>262</v>
      </c>
    </row>
    <row r="33" spans="6:28" ht="409.5" x14ac:dyDescent="0.2">
      <c r="F33" s="82" t="s">
        <v>223</v>
      </c>
      <c r="G33" s="83" t="s">
        <v>111</v>
      </c>
      <c r="H33" s="104" t="s">
        <v>224</v>
      </c>
      <c r="I33" s="84" t="s">
        <v>225</v>
      </c>
      <c r="J33" s="85" t="s">
        <v>94</v>
      </c>
      <c r="K33" s="108" t="s">
        <v>210</v>
      </c>
      <c r="L33" s="85" t="s">
        <v>226</v>
      </c>
      <c r="M33" s="85" t="s">
        <v>227</v>
      </c>
      <c r="N33" s="109" t="s">
        <v>117</v>
      </c>
      <c r="O33" s="110" t="s">
        <v>117</v>
      </c>
      <c r="P33" s="110" t="s">
        <v>83</v>
      </c>
      <c r="Q33" s="89" t="s">
        <v>85</v>
      </c>
      <c r="R33" s="20"/>
      <c r="S33" s="20"/>
      <c r="T33" s="90"/>
      <c r="U33" s="20" t="s">
        <v>105</v>
      </c>
      <c r="V33" s="20" t="s">
        <v>106</v>
      </c>
      <c r="W33" s="20" t="s">
        <v>106</v>
      </c>
      <c r="X33" s="98">
        <v>5280000</v>
      </c>
      <c r="Y33" s="99">
        <v>153500</v>
      </c>
      <c r="Z33" s="100">
        <v>137500</v>
      </c>
      <c r="AA33" s="101">
        <v>132000</v>
      </c>
      <c r="AB33" s="102" t="s">
        <v>263</v>
      </c>
    </row>
    <row r="34" spans="6:28" ht="409.5" x14ac:dyDescent="0.2">
      <c r="F34" s="82" t="s">
        <v>228</v>
      </c>
      <c r="G34" s="83" t="s">
        <v>138</v>
      </c>
      <c r="H34" s="104" t="s">
        <v>229</v>
      </c>
      <c r="I34" s="84" t="s">
        <v>230</v>
      </c>
      <c r="J34" s="85" t="s">
        <v>132</v>
      </c>
      <c r="K34" s="108" t="s">
        <v>72</v>
      </c>
      <c r="L34" s="85" t="s">
        <v>231</v>
      </c>
      <c r="M34" s="85" t="s">
        <v>232</v>
      </c>
      <c r="N34" s="87" t="s">
        <v>83</v>
      </c>
      <c r="O34" s="20" t="s">
        <v>83</v>
      </c>
      <c r="P34" s="20" t="s">
        <v>84</v>
      </c>
      <c r="Q34" s="89"/>
      <c r="R34" s="20"/>
      <c r="S34" s="20"/>
      <c r="T34" s="90"/>
      <c r="U34" s="20" t="s">
        <v>105</v>
      </c>
      <c r="V34" s="20" t="s">
        <v>106</v>
      </c>
      <c r="W34" s="20" t="s">
        <v>106</v>
      </c>
      <c r="X34" s="98">
        <v>175000</v>
      </c>
      <c r="Y34" s="99">
        <v>5500</v>
      </c>
      <c r="Z34" s="100">
        <v>5000</v>
      </c>
      <c r="AA34" s="101">
        <v>4375</v>
      </c>
      <c r="AB34" s="102" t="s">
        <v>264</v>
      </c>
    </row>
    <row r="35" spans="6:28" ht="409.5" x14ac:dyDescent="0.2">
      <c r="F35" s="82" t="s">
        <v>233</v>
      </c>
      <c r="G35" s="83" t="s">
        <v>76</v>
      </c>
      <c r="H35" s="104" t="s">
        <v>234</v>
      </c>
      <c r="I35" s="84" t="s">
        <v>235</v>
      </c>
      <c r="J35" s="85" t="s">
        <v>132</v>
      </c>
      <c r="K35" s="108" t="s">
        <v>72</v>
      </c>
      <c r="L35" s="85" t="s">
        <v>236</v>
      </c>
      <c r="M35" s="85" t="s">
        <v>237</v>
      </c>
      <c r="N35" s="87" t="s">
        <v>83</v>
      </c>
      <c r="O35" s="20" t="s">
        <v>83</v>
      </c>
      <c r="P35" s="20" t="s">
        <v>84</v>
      </c>
      <c r="Q35" s="89"/>
      <c r="R35" s="20" t="s">
        <v>85</v>
      </c>
      <c r="S35" s="20"/>
      <c r="T35" s="90"/>
      <c r="U35" s="20" t="s">
        <v>105</v>
      </c>
      <c r="V35" s="20" t="s">
        <v>106</v>
      </c>
      <c r="W35" s="20" t="s">
        <v>106</v>
      </c>
      <c r="X35" s="98">
        <v>2155000</v>
      </c>
      <c r="Y35" s="99">
        <v>62500</v>
      </c>
      <c r="Z35" s="100">
        <v>56500</v>
      </c>
      <c r="AA35" s="101">
        <v>53875</v>
      </c>
      <c r="AB35" s="102" t="s">
        <v>265</v>
      </c>
    </row>
    <row r="36" spans="6:28" ht="409.5" x14ac:dyDescent="0.2">
      <c r="F36" s="82" t="s">
        <v>238</v>
      </c>
      <c r="G36" s="83" t="s">
        <v>138</v>
      </c>
      <c r="H36" s="104" t="s">
        <v>239</v>
      </c>
      <c r="I36" s="84" t="s">
        <v>240</v>
      </c>
      <c r="J36" s="85" t="s">
        <v>132</v>
      </c>
      <c r="K36" s="86" t="s">
        <v>72</v>
      </c>
      <c r="L36" s="105" t="s">
        <v>241</v>
      </c>
      <c r="M36" s="85" t="s">
        <v>242</v>
      </c>
      <c r="N36" s="87" t="s">
        <v>117</v>
      </c>
      <c r="O36" s="20" t="s">
        <v>117</v>
      </c>
      <c r="P36" s="20" t="s">
        <v>83</v>
      </c>
      <c r="Q36" s="89"/>
      <c r="R36" s="20" t="s">
        <v>85</v>
      </c>
      <c r="S36" s="20"/>
      <c r="T36" s="90"/>
      <c r="U36" s="20" t="s">
        <v>105</v>
      </c>
      <c r="V36" s="20" t="s">
        <v>106</v>
      </c>
      <c r="W36" s="20" t="s">
        <v>106</v>
      </c>
      <c r="X36" s="98">
        <v>6640000</v>
      </c>
      <c r="Y36" s="99">
        <v>193000</v>
      </c>
      <c r="Z36" s="100">
        <v>173000</v>
      </c>
      <c r="AA36" s="101">
        <v>166000</v>
      </c>
      <c r="AB36" s="102" t="s">
        <v>266</v>
      </c>
    </row>
    <row r="37" spans="6:28" ht="409.5" x14ac:dyDescent="0.2">
      <c r="F37" s="82" t="s">
        <v>243</v>
      </c>
      <c r="G37" s="83" t="s">
        <v>76</v>
      </c>
      <c r="H37" s="104" t="s">
        <v>77</v>
      </c>
      <c r="I37" s="84" t="s">
        <v>244</v>
      </c>
      <c r="J37" s="85" t="s">
        <v>132</v>
      </c>
      <c r="K37" s="108" t="s">
        <v>72</v>
      </c>
      <c r="L37" s="85" t="s">
        <v>245</v>
      </c>
      <c r="M37" s="85" t="s">
        <v>246</v>
      </c>
      <c r="N37" s="87" t="s">
        <v>117</v>
      </c>
      <c r="O37" s="20" t="s">
        <v>117</v>
      </c>
      <c r="P37" s="20" t="s">
        <v>83</v>
      </c>
      <c r="Q37" s="89"/>
      <c r="R37" s="20" t="s">
        <v>85</v>
      </c>
      <c r="S37" s="20"/>
      <c r="T37" s="90"/>
      <c r="U37" s="20" t="s">
        <v>105</v>
      </c>
      <c r="V37" s="20" t="s">
        <v>106</v>
      </c>
      <c r="W37" s="20" t="s">
        <v>105</v>
      </c>
      <c r="X37" s="98">
        <v>3850000</v>
      </c>
      <c r="Y37" s="99">
        <v>112000</v>
      </c>
      <c r="Z37" s="100">
        <v>100500</v>
      </c>
      <c r="AA37" s="101">
        <v>96250</v>
      </c>
      <c r="AB37" s="102" t="s">
        <v>259</v>
      </c>
    </row>
    <row r="38" spans="6:28" ht="409.5" x14ac:dyDescent="0.2">
      <c r="F38" s="82" t="s">
        <v>247</v>
      </c>
      <c r="G38" s="83" t="s">
        <v>111</v>
      </c>
      <c r="H38" s="104" t="s">
        <v>224</v>
      </c>
      <c r="I38" s="84" t="s">
        <v>248</v>
      </c>
      <c r="J38" s="85" t="s">
        <v>132</v>
      </c>
      <c r="K38" s="86" t="s">
        <v>72</v>
      </c>
      <c r="L38" s="105" t="s">
        <v>249</v>
      </c>
      <c r="M38" s="85" t="s">
        <v>250</v>
      </c>
      <c r="N38" s="87" t="s">
        <v>117</v>
      </c>
      <c r="O38" s="20" t="s">
        <v>117</v>
      </c>
      <c r="P38" s="20" t="s">
        <v>83</v>
      </c>
      <c r="Q38" s="89"/>
      <c r="R38" s="20" t="s">
        <v>85</v>
      </c>
      <c r="S38" s="20"/>
      <c r="T38" s="90"/>
      <c r="U38" s="20" t="s">
        <v>105</v>
      </c>
      <c r="V38" s="20" t="s">
        <v>106</v>
      </c>
      <c r="W38" s="20" t="s">
        <v>106</v>
      </c>
      <c r="X38" s="98">
        <v>5280000</v>
      </c>
      <c r="Y38" s="99">
        <v>153500</v>
      </c>
      <c r="Z38" s="100">
        <v>137500</v>
      </c>
      <c r="AA38" s="101">
        <v>132000</v>
      </c>
      <c r="AB38" s="102" t="s">
        <v>263</v>
      </c>
    </row>
    <row r="39" spans="6:28" ht="409.5" x14ac:dyDescent="0.2">
      <c r="F39" s="82" t="s">
        <v>251</v>
      </c>
      <c r="G39" s="83" t="s">
        <v>76</v>
      </c>
      <c r="H39" s="104" t="s">
        <v>252</v>
      </c>
      <c r="I39" s="111" t="s">
        <v>253</v>
      </c>
      <c r="J39" s="85" t="s">
        <v>254</v>
      </c>
      <c r="K39" s="86" t="s">
        <v>255</v>
      </c>
      <c r="L39" s="85" t="s">
        <v>256</v>
      </c>
      <c r="M39" s="85" t="s">
        <v>257</v>
      </c>
      <c r="N39" s="87" t="s">
        <v>83</v>
      </c>
      <c r="O39" s="20" t="s">
        <v>83</v>
      </c>
      <c r="P39" s="20" t="s">
        <v>84</v>
      </c>
      <c r="Q39" s="89"/>
      <c r="R39" s="20"/>
      <c r="S39" s="20" t="s">
        <v>85</v>
      </c>
      <c r="T39" s="90"/>
      <c r="U39" s="20" t="s">
        <v>105</v>
      </c>
      <c r="V39" s="20" t="s">
        <v>106</v>
      </c>
      <c r="W39" s="20" t="s">
        <v>106</v>
      </c>
      <c r="X39" s="98">
        <v>3590000</v>
      </c>
      <c r="Y39" s="99">
        <v>104500</v>
      </c>
      <c r="Z39" s="100">
        <v>93500</v>
      </c>
      <c r="AA39" s="101">
        <v>89750</v>
      </c>
      <c r="AB39" s="102" t="s">
        <v>267</v>
      </c>
    </row>
    <row r="40" spans="6:28" ht="409.5" x14ac:dyDescent="0.2">
      <c r="F40" s="82" t="s">
        <v>268</v>
      </c>
      <c r="G40" s="83" t="s">
        <v>138</v>
      </c>
      <c r="H40" s="104" t="s">
        <v>229</v>
      </c>
      <c r="I40" s="84" t="s">
        <v>269</v>
      </c>
      <c r="J40" s="85" t="s">
        <v>270</v>
      </c>
      <c r="K40" s="86" t="s">
        <v>255</v>
      </c>
      <c r="L40" s="85" t="s">
        <v>271</v>
      </c>
      <c r="M40" s="85" t="s">
        <v>272</v>
      </c>
      <c r="N40" s="87" t="s">
        <v>83</v>
      </c>
      <c r="O40" s="20" t="s">
        <v>83</v>
      </c>
      <c r="P40" s="20" t="s">
        <v>84</v>
      </c>
      <c r="Q40" s="89"/>
      <c r="R40" s="20"/>
      <c r="S40" s="20" t="s">
        <v>85</v>
      </c>
      <c r="T40" s="90"/>
      <c r="U40" s="20" t="s">
        <v>105</v>
      </c>
      <c r="V40" s="20" t="s">
        <v>106</v>
      </c>
      <c r="W40" s="20" t="s">
        <v>106</v>
      </c>
      <c r="X40" s="98">
        <v>175000</v>
      </c>
      <c r="Y40" s="99">
        <v>5500</v>
      </c>
      <c r="Z40" s="100">
        <v>5000</v>
      </c>
      <c r="AA40" s="101">
        <v>4375</v>
      </c>
      <c r="AB40" s="102" t="s">
        <v>264</v>
      </c>
    </row>
    <row r="41" spans="6:28" ht="409.5" x14ac:dyDescent="0.2">
      <c r="F41" s="82" t="s">
        <v>273</v>
      </c>
      <c r="G41" s="83" t="s">
        <v>138</v>
      </c>
      <c r="H41" s="104" t="s">
        <v>229</v>
      </c>
      <c r="I41" s="84" t="s">
        <v>274</v>
      </c>
      <c r="J41" s="85" t="s">
        <v>254</v>
      </c>
      <c r="K41" s="86" t="s">
        <v>255</v>
      </c>
      <c r="L41" s="85" t="s">
        <v>275</v>
      </c>
      <c r="M41" s="85" t="s">
        <v>276</v>
      </c>
      <c r="N41" s="87" t="s">
        <v>83</v>
      </c>
      <c r="O41" s="20" t="s">
        <v>83</v>
      </c>
      <c r="P41" s="20" t="s">
        <v>84</v>
      </c>
      <c r="Q41" s="89"/>
      <c r="R41" s="20"/>
      <c r="S41" s="20" t="s">
        <v>85</v>
      </c>
      <c r="T41" s="90"/>
      <c r="U41" s="20" t="s">
        <v>105</v>
      </c>
      <c r="V41" s="20" t="s">
        <v>106</v>
      </c>
      <c r="W41" s="20" t="s">
        <v>106</v>
      </c>
      <c r="X41" s="98">
        <v>175000</v>
      </c>
      <c r="Y41" s="99">
        <v>5500</v>
      </c>
      <c r="Z41" s="100">
        <v>5000</v>
      </c>
      <c r="AA41" s="101">
        <v>4375</v>
      </c>
      <c r="AB41" s="102" t="s">
        <v>264</v>
      </c>
    </row>
    <row r="42" spans="6:28" ht="409.5" x14ac:dyDescent="0.2">
      <c r="F42" s="82" t="s">
        <v>277</v>
      </c>
      <c r="G42" s="83" t="s">
        <v>111</v>
      </c>
      <c r="H42" s="104" t="s">
        <v>278</v>
      </c>
      <c r="I42" s="84" t="s">
        <v>279</v>
      </c>
      <c r="J42" s="85" t="s">
        <v>254</v>
      </c>
      <c r="K42" s="86" t="s">
        <v>255</v>
      </c>
      <c r="L42" s="85" t="s">
        <v>280</v>
      </c>
      <c r="M42" s="85" t="s">
        <v>281</v>
      </c>
      <c r="N42" s="87" t="s">
        <v>117</v>
      </c>
      <c r="O42" s="20" t="s">
        <v>117</v>
      </c>
      <c r="P42" s="20" t="s">
        <v>83</v>
      </c>
      <c r="Q42" s="89"/>
      <c r="R42" s="20"/>
      <c r="S42" s="20" t="s">
        <v>85</v>
      </c>
      <c r="T42" s="90"/>
      <c r="U42" s="20" t="s">
        <v>105</v>
      </c>
      <c r="V42" s="20" t="s">
        <v>106</v>
      </c>
      <c r="W42" s="20" t="s">
        <v>106</v>
      </c>
      <c r="X42" s="98">
        <v>3960000</v>
      </c>
      <c r="Y42" s="99">
        <v>115000</v>
      </c>
      <c r="Z42" s="100">
        <v>103000</v>
      </c>
      <c r="AA42" s="101">
        <v>99000</v>
      </c>
      <c r="AB42" s="102" t="s">
        <v>286</v>
      </c>
    </row>
    <row r="43" spans="6:28" ht="409.5" x14ac:dyDescent="0.2">
      <c r="F43" s="82" t="s">
        <v>282</v>
      </c>
      <c r="G43" s="83" t="s">
        <v>111</v>
      </c>
      <c r="H43" s="104" t="s">
        <v>278</v>
      </c>
      <c r="I43" s="84" t="s">
        <v>283</v>
      </c>
      <c r="J43" s="85" t="s">
        <v>270</v>
      </c>
      <c r="K43" s="86" t="s">
        <v>255</v>
      </c>
      <c r="L43" s="85" t="s">
        <v>284</v>
      </c>
      <c r="M43" s="85" t="s">
        <v>285</v>
      </c>
      <c r="N43" s="87" t="s">
        <v>117</v>
      </c>
      <c r="O43" s="20" t="s">
        <v>117</v>
      </c>
      <c r="P43" s="20" t="s">
        <v>83</v>
      </c>
      <c r="Q43" s="89"/>
      <c r="R43" s="20"/>
      <c r="S43" s="20" t="s">
        <v>85</v>
      </c>
      <c r="T43" s="90"/>
      <c r="U43" s="20" t="s">
        <v>105</v>
      </c>
      <c r="V43" s="20" t="s">
        <v>106</v>
      </c>
      <c r="W43" s="20" t="s">
        <v>106</v>
      </c>
      <c r="X43" s="98">
        <v>1995000</v>
      </c>
      <c r="Y43" s="99">
        <v>58000</v>
      </c>
      <c r="Z43" s="100">
        <v>52000</v>
      </c>
      <c r="AA43" s="101">
        <v>49875</v>
      </c>
      <c r="AB43" s="102" t="s">
        <v>287</v>
      </c>
    </row>
    <row r="44" spans="6:28" ht="409.5" x14ac:dyDescent="0.2">
      <c r="F44" s="82" t="s">
        <v>288</v>
      </c>
      <c r="G44" s="83" t="s">
        <v>111</v>
      </c>
      <c r="H44" s="104" t="s">
        <v>119</v>
      </c>
      <c r="I44" s="84" t="s">
        <v>289</v>
      </c>
      <c r="J44" s="85" t="s">
        <v>290</v>
      </c>
      <c r="K44" s="86" t="s">
        <v>291</v>
      </c>
      <c r="L44" s="85" t="s">
        <v>292</v>
      </c>
      <c r="M44" s="85" t="s">
        <v>293</v>
      </c>
      <c r="N44" s="87" t="s">
        <v>117</v>
      </c>
      <c r="O44" s="20" t="s">
        <v>117</v>
      </c>
      <c r="P44" s="20" t="s">
        <v>83</v>
      </c>
      <c r="Q44" s="89"/>
      <c r="R44" s="20"/>
      <c r="S44" s="20"/>
      <c r="T44" s="90" t="s">
        <v>85</v>
      </c>
      <c r="U44" s="20" t="s">
        <v>105</v>
      </c>
      <c r="V44" s="20" t="s">
        <v>106</v>
      </c>
      <c r="W44" s="20" t="s">
        <v>106</v>
      </c>
      <c r="X44" s="98">
        <v>3960000</v>
      </c>
      <c r="Y44" s="99">
        <v>115000</v>
      </c>
      <c r="Z44" s="100">
        <v>103000</v>
      </c>
      <c r="AA44" s="101">
        <v>99000</v>
      </c>
      <c r="AB44" s="102" t="s">
        <v>286</v>
      </c>
    </row>
    <row r="45" spans="6:28" ht="409.5" x14ac:dyDescent="0.2">
      <c r="F45" s="82" t="s">
        <v>294</v>
      </c>
      <c r="G45" s="83" t="s">
        <v>138</v>
      </c>
      <c r="H45" s="104" t="s">
        <v>229</v>
      </c>
      <c r="I45" s="84" t="s">
        <v>295</v>
      </c>
      <c r="J45" s="85" t="s">
        <v>290</v>
      </c>
      <c r="K45" s="86" t="s">
        <v>291</v>
      </c>
      <c r="L45" s="85" t="s">
        <v>296</v>
      </c>
      <c r="M45" s="85" t="s">
        <v>297</v>
      </c>
      <c r="N45" s="87" t="s">
        <v>117</v>
      </c>
      <c r="O45" s="20" t="s">
        <v>117</v>
      </c>
      <c r="P45" s="20" t="s">
        <v>84</v>
      </c>
      <c r="Q45" s="89"/>
      <c r="R45" s="20"/>
      <c r="S45" s="20"/>
      <c r="T45" s="90" t="s">
        <v>85</v>
      </c>
      <c r="U45" s="20" t="s">
        <v>105</v>
      </c>
      <c r="V45" s="20" t="s">
        <v>106</v>
      </c>
      <c r="W45" s="20" t="s">
        <v>106</v>
      </c>
      <c r="X45" s="98">
        <v>175000</v>
      </c>
      <c r="Y45" s="99">
        <v>5500</v>
      </c>
      <c r="Z45" s="100">
        <v>5000</v>
      </c>
      <c r="AA45" s="101">
        <v>4375</v>
      </c>
      <c r="AB45" s="102" t="s">
        <v>264</v>
      </c>
    </row>
    <row r="46" spans="6:28" ht="344.25" x14ac:dyDescent="0.2">
      <c r="F46" s="82" t="s">
        <v>298</v>
      </c>
      <c r="G46" s="83" t="s">
        <v>111</v>
      </c>
      <c r="H46" s="104" t="s">
        <v>299</v>
      </c>
      <c r="I46" s="84" t="s">
        <v>300</v>
      </c>
      <c r="J46" s="85" t="s">
        <v>290</v>
      </c>
      <c r="K46" s="86" t="s">
        <v>291</v>
      </c>
      <c r="L46" s="85" t="s">
        <v>301</v>
      </c>
      <c r="M46" s="85" t="s">
        <v>302</v>
      </c>
      <c r="N46" s="87" t="s">
        <v>84</v>
      </c>
      <c r="O46" s="20" t="s">
        <v>84</v>
      </c>
      <c r="P46" s="20" t="s">
        <v>84</v>
      </c>
      <c r="Q46" s="89"/>
      <c r="R46" s="20"/>
      <c r="S46" s="20"/>
      <c r="T46" s="90" t="s">
        <v>85</v>
      </c>
      <c r="U46" s="20" t="s">
        <v>105</v>
      </c>
      <c r="V46" s="20" t="s">
        <v>106</v>
      </c>
      <c r="W46" s="20" t="s">
        <v>106</v>
      </c>
      <c r="X46" s="98">
        <v>200000</v>
      </c>
      <c r="Y46" s="99">
        <v>6000</v>
      </c>
      <c r="Z46" s="100">
        <v>5500</v>
      </c>
      <c r="AA46" s="101">
        <v>5000</v>
      </c>
      <c r="AB46" s="102" t="s">
        <v>313</v>
      </c>
    </row>
    <row r="47" spans="6:28" ht="318.75" x14ac:dyDescent="0.2">
      <c r="F47" s="82" t="s">
        <v>303</v>
      </c>
      <c r="G47" s="83" t="s">
        <v>111</v>
      </c>
      <c r="H47" s="104" t="s">
        <v>304</v>
      </c>
      <c r="I47" s="84" t="s">
        <v>305</v>
      </c>
      <c r="J47" s="85" t="s">
        <v>79</v>
      </c>
      <c r="K47" s="85" t="s">
        <v>306</v>
      </c>
      <c r="L47" s="85" t="s">
        <v>307</v>
      </c>
      <c r="M47" s="85" t="s">
        <v>308</v>
      </c>
      <c r="N47" s="87" t="s">
        <v>83</v>
      </c>
      <c r="O47" s="20" t="s">
        <v>83</v>
      </c>
      <c r="P47" s="20" t="s">
        <v>84</v>
      </c>
      <c r="Q47" s="89"/>
      <c r="R47" s="20"/>
      <c r="S47" s="20"/>
      <c r="T47" s="90"/>
      <c r="U47" s="20" t="s">
        <v>105</v>
      </c>
      <c r="V47" s="20" t="s">
        <v>106</v>
      </c>
      <c r="W47" s="20" t="s">
        <v>106</v>
      </c>
      <c r="X47" s="98">
        <v>195000</v>
      </c>
      <c r="Y47" s="99">
        <v>6000</v>
      </c>
      <c r="Z47" s="100">
        <v>5500</v>
      </c>
      <c r="AA47" s="101">
        <v>4875</v>
      </c>
      <c r="AB47" s="102" t="s">
        <v>314</v>
      </c>
    </row>
    <row r="48" spans="6:28" ht="318.75" x14ac:dyDescent="0.2">
      <c r="F48" s="82" t="s">
        <v>309</v>
      </c>
      <c r="G48" s="83" t="s">
        <v>111</v>
      </c>
      <c r="H48" s="104" t="s">
        <v>304</v>
      </c>
      <c r="I48" s="84" t="s">
        <v>310</v>
      </c>
      <c r="J48" s="85" t="s">
        <v>79</v>
      </c>
      <c r="K48" s="85" t="s">
        <v>306</v>
      </c>
      <c r="L48" s="85" t="s">
        <v>311</v>
      </c>
      <c r="M48" s="85" t="s">
        <v>312</v>
      </c>
      <c r="N48" s="87" t="s">
        <v>83</v>
      </c>
      <c r="O48" s="20" t="s">
        <v>83</v>
      </c>
      <c r="P48" s="20" t="s">
        <v>84</v>
      </c>
      <c r="Q48" s="89"/>
      <c r="R48" s="20"/>
      <c r="S48" s="20" t="s">
        <v>85</v>
      </c>
      <c r="T48" s="90"/>
      <c r="U48" s="20" t="s">
        <v>105</v>
      </c>
      <c r="V48" s="20" t="s">
        <v>106</v>
      </c>
      <c r="W48" s="20" t="s">
        <v>106</v>
      </c>
      <c r="X48" s="98">
        <v>195000</v>
      </c>
      <c r="Y48" s="99">
        <v>6000</v>
      </c>
      <c r="Z48" s="100">
        <v>5500</v>
      </c>
      <c r="AA48" s="101">
        <v>4875</v>
      </c>
      <c r="AB48" s="102" t="s">
        <v>314</v>
      </c>
    </row>
    <row r="49" spans="6:28" ht="38.25" x14ac:dyDescent="0.2">
      <c r="F49" s="82" t="s">
        <v>315</v>
      </c>
      <c r="G49" s="83" t="s">
        <v>76</v>
      </c>
      <c r="H49" s="104" t="s">
        <v>316</v>
      </c>
      <c r="I49" s="84" t="s">
        <v>317</v>
      </c>
      <c r="J49" s="85" t="s">
        <v>318</v>
      </c>
      <c r="K49" s="85" t="s">
        <v>319</v>
      </c>
      <c r="L49" s="105" t="s">
        <v>320</v>
      </c>
      <c r="M49" s="85" t="s">
        <v>321</v>
      </c>
      <c r="N49" s="87" t="s">
        <v>84</v>
      </c>
      <c r="O49" s="20" t="s">
        <v>83</v>
      </c>
      <c r="P49" s="112" t="s">
        <v>84</v>
      </c>
      <c r="Q49" s="89"/>
      <c r="R49" s="20"/>
      <c r="S49" s="20"/>
      <c r="T49" s="90"/>
      <c r="U49" s="20" t="s">
        <v>105</v>
      </c>
      <c r="V49" s="20" t="s">
        <v>106</v>
      </c>
      <c r="W49" s="20" t="s">
        <v>106</v>
      </c>
      <c r="X49" s="98"/>
      <c r="Y49" s="99"/>
      <c r="Z49" s="100"/>
      <c r="AA49" s="101"/>
      <c r="AB49" s="102" t="s">
        <v>356</v>
      </c>
    </row>
    <row r="50" spans="6:28" ht="344.25" x14ac:dyDescent="0.2">
      <c r="F50" s="82" t="s">
        <v>322</v>
      </c>
      <c r="G50" s="83" t="s">
        <v>111</v>
      </c>
      <c r="H50" s="104" t="s">
        <v>299</v>
      </c>
      <c r="I50" s="84" t="s">
        <v>323</v>
      </c>
      <c r="J50" s="113" t="s">
        <v>324</v>
      </c>
      <c r="K50" s="85" t="s">
        <v>319</v>
      </c>
      <c r="L50" s="105" t="s">
        <v>325</v>
      </c>
      <c r="M50" s="85" t="s">
        <v>326</v>
      </c>
      <c r="N50" s="87" t="s">
        <v>83</v>
      </c>
      <c r="O50" s="20" t="s">
        <v>117</v>
      </c>
      <c r="P50" s="114" t="s">
        <v>84</v>
      </c>
      <c r="Q50" s="89"/>
      <c r="R50" s="20"/>
      <c r="S50" s="20"/>
      <c r="T50" s="90"/>
      <c r="U50" s="20" t="s">
        <v>105</v>
      </c>
      <c r="V50" s="20" t="s">
        <v>106</v>
      </c>
      <c r="W50" s="20" t="s">
        <v>106</v>
      </c>
      <c r="X50" s="98">
        <v>95000</v>
      </c>
      <c r="Y50" s="99">
        <v>3000</v>
      </c>
      <c r="Z50" s="100">
        <v>2500</v>
      </c>
      <c r="AA50" s="101">
        <v>2375</v>
      </c>
      <c r="AB50" s="102" t="s">
        <v>313</v>
      </c>
    </row>
    <row r="51" spans="6:28" ht="344.25" x14ac:dyDescent="0.2">
      <c r="F51" s="82" t="s">
        <v>327</v>
      </c>
      <c r="G51" s="83" t="s">
        <v>111</v>
      </c>
      <c r="H51" s="104" t="s">
        <v>299</v>
      </c>
      <c r="I51" s="84" t="s">
        <v>328</v>
      </c>
      <c r="J51" s="113" t="s">
        <v>324</v>
      </c>
      <c r="K51" s="85" t="s">
        <v>319</v>
      </c>
      <c r="L51" s="105" t="s">
        <v>325</v>
      </c>
      <c r="M51" s="85" t="s">
        <v>326</v>
      </c>
      <c r="N51" s="87" t="s">
        <v>83</v>
      </c>
      <c r="O51" s="20" t="s">
        <v>117</v>
      </c>
      <c r="P51" s="114" t="s">
        <v>84</v>
      </c>
      <c r="Q51" s="89"/>
      <c r="R51" s="20"/>
      <c r="S51" s="20"/>
      <c r="T51" s="90"/>
      <c r="U51" s="20" t="s">
        <v>105</v>
      </c>
      <c r="V51" s="20" t="s">
        <v>106</v>
      </c>
      <c r="W51" s="20" t="s">
        <v>106</v>
      </c>
      <c r="X51" s="98">
        <v>100000</v>
      </c>
      <c r="Y51" s="99">
        <v>3000</v>
      </c>
      <c r="Z51" s="100">
        <v>3000</v>
      </c>
      <c r="AA51" s="101">
        <v>2500</v>
      </c>
      <c r="AB51" s="102" t="s">
        <v>313</v>
      </c>
    </row>
    <row r="52" spans="6:28" ht="409.5" x14ac:dyDescent="0.2">
      <c r="F52" s="82" t="s">
        <v>329</v>
      </c>
      <c r="G52" s="83" t="s">
        <v>138</v>
      </c>
      <c r="H52" s="104" t="s">
        <v>229</v>
      </c>
      <c r="I52" s="84" t="s">
        <v>330</v>
      </c>
      <c r="J52" s="113" t="s">
        <v>324</v>
      </c>
      <c r="K52" s="85" t="s">
        <v>319</v>
      </c>
      <c r="L52" s="105" t="s">
        <v>331</v>
      </c>
      <c r="M52" s="85" t="s">
        <v>332</v>
      </c>
      <c r="N52" s="87" t="s">
        <v>84</v>
      </c>
      <c r="O52" s="20" t="s">
        <v>83</v>
      </c>
      <c r="P52" s="114" t="s">
        <v>84</v>
      </c>
      <c r="Q52" s="89"/>
      <c r="R52" s="20"/>
      <c r="S52" s="20"/>
      <c r="T52" s="90"/>
      <c r="U52" s="20" t="s">
        <v>105</v>
      </c>
      <c r="V52" s="20" t="s">
        <v>106</v>
      </c>
      <c r="W52" s="20" t="s">
        <v>106</v>
      </c>
      <c r="X52" s="98">
        <v>175000</v>
      </c>
      <c r="Y52" s="99">
        <v>5500</v>
      </c>
      <c r="Z52" s="100">
        <v>5000</v>
      </c>
      <c r="AA52" s="101">
        <v>4375</v>
      </c>
      <c r="AB52" s="102" t="s">
        <v>264</v>
      </c>
    </row>
    <row r="53" spans="6:28" ht="409.5" x14ac:dyDescent="0.2">
      <c r="F53" s="82" t="s">
        <v>333</v>
      </c>
      <c r="G53" s="83" t="s">
        <v>76</v>
      </c>
      <c r="H53" s="104" t="s">
        <v>77</v>
      </c>
      <c r="I53" s="84" t="s">
        <v>334</v>
      </c>
      <c r="J53" s="85" t="s">
        <v>335</v>
      </c>
      <c r="K53" s="85" t="s">
        <v>319</v>
      </c>
      <c r="L53" s="85" t="s">
        <v>336</v>
      </c>
      <c r="M53" s="85" t="s">
        <v>337</v>
      </c>
      <c r="N53" s="87" t="s">
        <v>84</v>
      </c>
      <c r="O53" s="20" t="s">
        <v>83</v>
      </c>
      <c r="P53" s="114" t="s">
        <v>83</v>
      </c>
      <c r="Q53" s="89"/>
      <c r="R53" s="20"/>
      <c r="S53" s="20"/>
      <c r="T53" s="90"/>
      <c r="U53" s="20" t="s">
        <v>105</v>
      </c>
      <c r="V53" s="20" t="s">
        <v>106</v>
      </c>
      <c r="W53" s="20" t="s">
        <v>106</v>
      </c>
      <c r="X53" s="98">
        <v>3790000</v>
      </c>
      <c r="Y53" s="99">
        <v>110000</v>
      </c>
      <c r="Z53" s="100">
        <v>99000</v>
      </c>
      <c r="AA53" s="101">
        <v>94750</v>
      </c>
      <c r="AB53" s="102" t="s">
        <v>108</v>
      </c>
    </row>
    <row r="54" spans="6:28" ht="409.5" x14ac:dyDescent="0.2">
      <c r="F54" s="82" t="s">
        <v>338</v>
      </c>
      <c r="G54" s="83" t="s">
        <v>138</v>
      </c>
      <c r="H54" s="104" t="s">
        <v>229</v>
      </c>
      <c r="I54" s="84" t="s">
        <v>339</v>
      </c>
      <c r="J54" s="85" t="s">
        <v>335</v>
      </c>
      <c r="K54" s="85" t="s">
        <v>319</v>
      </c>
      <c r="L54" s="85" t="s">
        <v>340</v>
      </c>
      <c r="M54" s="85" t="s">
        <v>341</v>
      </c>
      <c r="N54" s="87" t="s">
        <v>84</v>
      </c>
      <c r="O54" s="20" t="s">
        <v>83</v>
      </c>
      <c r="P54" s="114" t="s">
        <v>84</v>
      </c>
      <c r="Q54" s="89"/>
      <c r="R54" s="20"/>
      <c r="S54" s="20"/>
      <c r="T54" s="90"/>
      <c r="U54" s="20" t="s">
        <v>105</v>
      </c>
      <c r="V54" s="20" t="s">
        <v>106</v>
      </c>
      <c r="W54" s="20" t="s">
        <v>106</v>
      </c>
      <c r="X54" s="98">
        <v>175000</v>
      </c>
      <c r="Y54" s="99">
        <v>5500</v>
      </c>
      <c r="Z54" s="100">
        <v>5000</v>
      </c>
      <c r="AA54" s="101">
        <v>4375</v>
      </c>
      <c r="AB54" s="102" t="s">
        <v>264</v>
      </c>
    </row>
    <row r="55" spans="6:28" ht="409.5" x14ac:dyDescent="0.2">
      <c r="F55" s="82" t="s">
        <v>342</v>
      </c>
      <c r="G55" s="83" t="s">
        <v>76</v>
      </c>
      <c r="H55" s="104" t="s">
        <v>77</v>
      </c>
      <c r="I55" s="84" t="s">
        <v>343</v>
      </c>
      <c r="J55" s="113" t="s">
        <v>344</v>
      </c>
      <c r="K55" s="85" t="s">
        <v>319</v>
      </c>
      <c r="L55" s="85" t="s">
        <v>345</v>
      </c>
      <c r="M55" s="85" t="s">
        <v>346</v>
      </c>
      <c r="N55" s="87" t="s">
        <v>84</v>
      </c>
      <c r="O55" s="20" t="s">
        <v>83</v>
      </c>
      <c r="P55" s="114" t="s">
        <v>84</v>
      </c>
      <c r="Q55" s="89"/>
      <c r="R55" s="20"/>
      <c r="S55" s="20"/>
      <c r="T55" s="90"/>
      <c r="U55" s="20" t="s">
        <v>105</v>
      </c>
      <c r="V55" s="20" t="s">
        <v>106</v>
      </c>
      <c r="W55" s="20" t="s">
        <v>106</v>
      </c>
      <c r="X55" s="98">
        <v>320000</v>
      </c>
      <c r="Y55" s="99">
        <v>9500</v>
      </c>
      <c r="Z55" s="100">
        <v>8500</v>
      </c>
      <c r="AA55" s="101">
        <v>8000</v>
      </c>
      <c r="AB55" s="102" t="s">
        <v>108</v>
      </c>
    </row>
    <row r="56" spans="6:28" ht="409.5" x14ac:dyDescent="0.2">
      <c r="F56" s="82" t="s">
        <v>347</v>
      </c>
      <c r="G56" s="83" t="s">
        <v>138</v>
      </c>
      <c r="H56" s="104" t="s">
        <v>229</v>
      </c>
      <c r="I56" s="84" t="s">
        <v>348</v>
      </c>
      <c r="J56" s="113" t="s">
        <v>344</v>
      </c>
      <c r="K56" s="85" t="s">
        <v>319</v>
      </c>
      <c r="L56" s="85" t="s">
        <v>349</v>
      </c>
      <c r="M56" s="85" t="s">
        <v>350</v>
      </c>
      <c r="N56" s="87" t="s">
        <v>84</v>
      </c>
      <c r="O56" s="20" t="s">
        <v>83</v>
      </c>
      <c r="P56" s="114" t="s">
        <v>84</v>
      </c>
      <c r="Q56" s="89"/>
      <c r="R56" s="20"/>
      <c r="S56" s="20"/>
      <c r="T56" s="90"/>
      <c r="U56" s="20" t="s">
        <v>105</v>
      </c>
      <c r="V56" s="20" t="s">
        <v>106</v>
      </c>
      <c r="W56" s="20" t="s">
        <v>106</v>
      </c>
      <c r="X56" s="98">
        <v>175000</v>
      </c>
      <c r="Y56" s="99">
        <v>5500</v>
      </c>
      <c r="Z56" s="100">
        <v>5000</v>
      </c>
      <c r="AA56" s="101">
        <v>4375</v>
      </c>
      <c r="AB56" s="102" t="s">
        <v>264</v>
      </c>
    </row>
    <row r="57" spans="6:28" ht="25.5" x14ac:dyDescent="0.2">
      <c r="F57" s="82" t="s">
        <v>351</v>
      </c>
      <c r="G57" s="83" t="s">
        <v>76</v>
      </c>
      <c r="H57" s="104" t="s">
        <v>316</v>
      </c>
      <c r="I57" s="84" t="s">
        <v>352</v>
      </c>
      <c r="J57" s="113" t="s">
        <v>353</v>
      </c>
      <c r="K57" s="85" t="s">
        <v>319</v>
      </c>
      <c r="L57" s="85" t="s">
        <v>354</v>
      </c>
      <c r="M57" s="85" t="s">
        <v>355</v>
      </c>
      <c r="N57" s="87" t="s">
        <v>84</v>
      </c>
      <c r="O57" s="20" t="s">
        <v>84</v>
      </c>
      <c r="P57" s="114" t="s">
        <v>84</v>
      </c>
      <c r="Q57" s="89"/>
      <c r="R57" s="20"/>
      <c r="S57" s="20"/>
      <c r="T57" s="90"/>
      <c r="U57" s="20" t="s">
        <v>105</v>
      </c>
      <c r="V57" s="20" t="s">
        <v>106</v>
      </c>
      <c r="W57" s="20" t="s">
        <v>105</v>
      </c>
      <c r="X57" s="98">
        <v>145000</v>
      </c>
      <c r="Y57" s="99">
        <v>4500</v>
      </c>
      <c r="Z57" s="100">
        <v>4000</v>
      </c>
      <c r="AA57" s="101">
        <v>3625</v>
      </c>
      <c r="AB57" s="102" t="s">
        <v>357</v>
      </c>
    </row>
    <row r="58" spans="6:28" ht="409.5" x14ac:dyDescent="0.2">
      <c r="F58" s="82" t="s">
        <v>358</v>
      </c>
      <c r="G58" s="83" t="s">
        <v>138</v>
      </c>
      <c r="H58" s="104" t="s">
        <v>229</v>
      </c>
      <c r="I58" s="84" t="s">
        <v>359</v>
      </c>
      <c r="J58" s="113" t="s">
        <v>360</v>
      </c>
      <c r="K58" s="85" t="s">
        <v>319</v>
      </c>
      <c r="L58" s="85" t="s">
        <v>361</v>
      </c>
      <c r="M58" s="85" t="s">
        <v>362</v>
      </c>
      <c r="N58" s="87" t="s">
        <v>84</v>
      </c>
      <c r="O58" s="20" t="s">
        <v>83</v>
      </c>
      <c r="P58" s="114" t="s">
        <v>84</v>
      </c>
      <c r="Q58" s="89"/>
      <c r="R58" s="20"/>
      <c r="S58" s="20"/>
      <c r="T58" s="90"/>
      <c r="U58" s="20" t="s">
        <v>105</v>
      </c>
      <c r="V58" s="20" t="s">
        <v>106</v>
      </c>
      <c r="W58" s="20" t="s">
        <v>106</v>
      </c>
      <c r="X58" s="98">
        <v>175000</v>
      </c>
      <c r="Y58" s="99">
        <v>5500</v>
      </c>
      <c r="Z58" s="100">
        <v>5000</v>
      </c>
      <c r="AA58" s="101">
        <v>4375</v>
      </c>
      <c r="AB58" s="102" t="s">
        <v>264</v>
      </c>
    </row>
    <row r="59" spans="6:28" ht="344.25" x14ac:dyDescent="0.2">
      <c r="F59" s="82" t="s">
        <v>363</v>
      </c>
      <c r="G59" s="83" t="s">
        <v>111</v>
      </c>
      <c r="H59" s="104" t="s">
        <v>299</v>
      </c>
      <c r="I59" s="84" t="s">
        <v>364</v>
      </c>
      <c r="J59" s="113" t="s">
        <v>365</v>
      </c>
      <c r="K59" s="85" t="s">
        <v>319</v>
      </c>
      <c r="L59" s="85" t="s">
        <v>366</v>
      </c>
      <c r="M59" s="85" t="s">
        <v>326</v>
      </c>
      <c r="N59" s="87" t="s">
        <v>84</v>
      </c>
      <c r="O59" s="20" t="s">
        <v>83</v>
      </c>
      <c r="P59" s="114" t="s">
        <v>84</v>
      </c>
      <c r="Q59" s="89"/>
      <c r="R59" s="20"/>
      <c r="S59" s="20"/>
      <c r="T59" s="90"/>
      <c r="U59" s="20" t="s">
        <v>105</v>
      </c>
      <c r="V59" s="20" t="s">
        <v>106</v>
      </c>
      <c r="W59" s="20" t="s">
        <v>106</v>
      </c>
      <c r="X59" s="98">
        <v>95000</v>
      </c>
      <c r="Y59" s="99">
        <v>3000</v>
      </c>
      <c r="Z59" s="100">
        <v>2500</v>
      </c>
      <c r="AA59" s="101">
        <v>2375</v>
      </c>
      <c r="AB59" s="102" t="s">
        <v>313</v>
      </c>
    </row>
    <row r="60" spans="6:28" ht="409.5" x14ac:dyDescent="0.2">
      <c r="F60" s="82" t="s">
        <v>367</v>
      </c>
      <c r="G60" s="83" t="s">
        <v>76</v>
      </c>
      <c r="H60" s="104" t="s">
        <v>368</v>
      </c>
      <c r="I60" s="84" t="s">
        <v>369</v>
      </c>
      <c r="J60" s="113" t="s">
        <v>365</v>
      </c>
      <c r="K60" s="85" t="s">
        <v>319</v>
      </c>
      <c r="L60" s="85" t="s">
        <v>370</v>
      </c>
      <c r="M60" s="85" t="s">
        <v>371</v>
      </c>
      <c r="N60" s="87" t="s">
        <v>84</v>
      </c>
      <c r="O60" s="20" t="s">
        <v>117</v>
      </c>
      <c r="P60" s="114" t="s">
        <v>83</v>
      </c>
      <c r="Q60" s="89"/>
      <c r="R60" s="20"/>
      <c r="S60" s="20"/>
      <c r="T60" s="90"/>
      <c r="U60" s="20" t="s">
        <v>105</v>
      </c>
      <c r="V60" s="20" t="s">
        <v>106</v>
      </c>
      <c r="W60" s="20" t="s">
        <v>106</v>
      </c>
      <c r="X60" s="98">
        <v>900000</v>
      </c>
      <c r="Y60" s="99">
        <v>26500</v>
      </c>
      <c r="Z60" s="100">
        <v>23500</v>
      </c>
      <c r="AA60" s="101">
        <v>22500</v>
      </c>
      <c r="AB60" s="102" t="s">
        <v>108</v>
      </c>
    </row>
    <row r="61" spans="6:28" ht="357" x14ac:dyDescent="0.2">
      <c r="F61" s="82" t="s">
        <v>372</v>
      </c>
      <c r="G61" s="83" t="s">
        <v>76</v>
      </c>
      <c r="H61" s="104" t="s">
        <v>316</v>
      </c>
      <c r="I61" s="84" t="s">
        <v>373</v>
      </c>
      <c r="J61" s="113" t="s">
        <v>365</v>
      </c>
      <c r="K61" s="85" t="s">
        <v>319</v>
      </c>
      <c r="L61" s="85" t="s">
        <v>374</v>
      </c>
      <c r="M61" s="85" t="s">
        <v>375</v>
      </c>
      <c r="N61" s="87" t="s">
        <v>84</v>
      </c>
      <c r="O61" s="20" t="s">
        <v>83</v>
      </c>
      <c r="P61" s="114" t="s">
        <v>84</v>
      </c>
      <c r="Q61" s="89"/>
      <c r="R61" s="20"/>
      <c r="S61" s="20"/>
      <c r="T61" s="90"/>
      <c r="U61" s="20" t="s">
        <v>105</v>
      </c>
      <c r="V61" s="20" t="s">
        <v>106</v>
      </c>
      <c r="W61" s="20" t="s">
        <v>105</v>
      </c>
      <c r="X61" s="98">
        <v>240000</v>
      </c>
      <c r="Y61" s="99">
        <v>7000</v>
      </c>
      <c r="Z61" s="100">
        <v>6500</v>
      </c>
      <c r="AA61" s="101">
        <v>6000</v>
      </c>
      <c r="AB61" s="102" t="s">
        <v>394</v>
      </c>
    </row>
    <row r="62" spans="6:28" ht="63.75" x14ac:dyDescent="0.2">
      <c r="F62" s="82" t="s">
        <v>376</v>
      </c>
      <c r="G62" s="83" t="s">
        <v>76</v>
      </c>
      <c r="H62" s="104" t="s">
        <v>316</v>
      </c>
      <c r="I62" s="84" t="s">
        <v>377</v>
      </c>
      <c r="J62" s="113" t="s">
        <v>378</v>
      </c>
      <c r="K62" s="85" t="s">
        <v>319</v>
      </c>
      <c r="L62" s="85" t="s">
        <v>379</v>
      </c>
      <c r="M62" s="85" t="s">
        <v>380</v>
      </c>
      <c r="N62" s="87" t="s">
        <v>84</v>
      </c>
      <c r="O62" s="20" t="s">
        <v>84</v>
      </c>
      <c r="P62" s="114" t="s">
        <v>84</v>
      </c>
      <c r="Q62" s="89"/>
      <c r="R62" s="20"/>
      <c r="S62" s="20"/>
      <c r="T62" s="90"/>
      <c r="U62" s="20" t="s">
        <v>105</v>
      </c>
      <c r="V62" s="20" t="s">
        <v>106</v>
      </c>
      <c r="W62" s="20" t="s">
        <v>105</v>
      </c>
      <c r="X62" s="98">
        <v>145000</v>
      </c>
      <c r="Y62" s="99">
        <v>4500</v>
      </c>
      <c r="Z62" s="100">
        <v>4000</v>
      </c>
      <c r="AA62" s="101">
        <v>3625</v>
      </c>
      <c r="AB62" s="102" t="s">
        <v>357</v>
      </c>
    </row>
    <row r="63" spans="6:28" ht="344.25" x14ac:dyDescent="0.2">
      <c r="F63" s="82" t="s">
        <v>381</v>
      </c>
      <c r="G63" s="83" t="s">
        <v>111</v>
      </c>
      <c r="H63" s="104" t="s">
        <v>299</v>
      </c>
      <c r="I63" s="84" t="s">
        <v>382</v>
      </c>
      <c r="J63" s="113" t="s">
        <v>378</v>
      </c>
      <c r="K63" s="85" t="s">
        <v>319</v>
      </c>
      <c r="L63" s="85" t="s">
        <v>383</v>
      </c>
      <c r="M63" s="85" t="s">
        <v>326</v>
      </c>
      <c r="N63" s="87" t="s">
        <v>84</v>
      </c>
      <c r="O63" s="20" t="s">
        <v>83</v>
      </c>
      <c r="P63" s="114" t="s">
        <v>84</v>
      </c>
      <c r="Q63" s="89"/>
      <c r="R63" s="20"/>
      <c r="S63" s="20"/>
      <c r="T63" s="90"/>
      <c r="U63" s="20" t="s">
        <v>105</v>
      </c>
      <c r="V63" s="20" t="s">
        <v>106</v>
      </c>
      <c r="W63" s="20" t="s">
        <v>106</v>
      </c>
      <c r="X63" s="98">
        <v>45000</v>
      </c>
      <c r="Y63" s="99">
        <v>1500</v>
      </c>
      <c r="Z63" s="100">
        <v>1500</v>
      </c>
      <c r="AA63" s="101">
        <v>1125</v>
      </c>
      <c r="AB63" s="102" t="s">
        <v>313</v>
      </c>
    </row>
    <row r="64" spans="6:28" ht="344.25" x14ac:dyDescent="0.2">
      <c r="F64" s="82" t="s">
        <v>384</v>
      </c>
      <c r="G64" s="83" t="s">
        <v>111</v>
      </c>
      <c r="H64" s="104" t="s">
        <v>385</v>
      </c>
      <c r="I64" s="84" t="s">
        <v>386</v>
      </c>
      <c r="J64" s="85" t="s">
        <v>335</v>
      </c>
      <c r="K64" s="85" t="s">
        <v>319</v>
      </c>
      <c r="L64" s="85" t="s">
        <v>387</v>
      </c>
      <c r="M64" s="85" t="s">
        <v>388</v>
      </c>
      <c r="N64" s="87" t="s">
        <v>117</v>
      </c>
      <c r="O64" s="20" t="s">
        <v>117</v>
      </c>
      <c r="P64" s="114" t="s">
        <v>84</v>
      </c>
      <c r="Q64" s="89"/>
      <c r="R64" s="20"/>
      <c r="S64" s="20"/>
      <c r="T64" s="90"/>
      <c r="U64" s="20" t="s">
        <v>105</v>
      </c>
      <c r="V64" s="20" t="s">
        <v>106</v>
      </c>
      <c r="W64" s="20" t="s">
        <v>106</v>
      </c>
      <c r="X64" s="98">
        <v>170000</v>
      </c>
      <c r="Y64" s="99">
        <v>5000</v>
      </c>
      <c r="Z64" s="100">
        <v>4500</v>
      </c>
      <c r="AA64" s="101">
        <v>4250</v>
      </c>
      <c r="AB64" s="102" t="s">
        <v>395</v>
      </c>
    </row>
    <row r="65" spans="6:28" ht="409.5" x14ac:dyDescent="0.2">
      <c r="F65" s="82" t="s">
        <v>389</v>
      </c>
      <c r="G65" s="83" t="s">
        <v>76</v>
      </c>
      <c r="H65" s="104" t="s">
        <v>77</v>
      </c>
      <c r="I65" s="84" t="s">
        <v>390</v>
      </c>
      <c r="J65" s="113" t="s">
        <v>391</v>
      </c>
      <c r="K65" s="85" t="s">
        <v>319</v>
      </c>
      <c r="L65" s="85" t="s">
        <v>392</v>
      </c>
      <c r="M65" s="85" t="s">
        <v>393</v>
      </c>
      <c r="N65" s="87" t="s">
        <v>84</v>
      </c>
      <c r="O65" s="20" t="s">
        <v>83</v>
      </c>
      <c r="P65" s="114" t="s">
        <v>83</v>
      </c>
      <c r="Q65" s="89"/>
      <c r="R65" s="20"/>
      <c r="S65" s="20"/>
      <c r="T65" s="90"/>
      <c r="U65" s="20" t="s">
        <v>105</v>
      </c>
      <c r="V65" s="20" t="s">
        <v>106</v>
      </c>
      <c r="W65" s="20" t="s">
        <v>105</v>
      </c>
      <c r="X65" s="98">
        <v>2315000</v>
      </c>
      <c r="Y65" s="99">
        <v>67500</v>
      </c>
      <c r="Z65" s="100">
        <v>60500</v>
      </c>
      <c r="AA65" s="101">
        <v>57875</v>
      </c>
      <c r="AB65" s="102" t="s">
        <v>108</v>
      </c>
    </row>
    <row r="66" spans="6:28" ht="409.5" x14ac:dyDescent="0.2">
      <c r="F66" s="82" t="s">
        <v>396</v>
      </c>
      <c r="G66" s="83" t="s">
        <v>138</v>
      </c>
      <c r="H66" s="104" t="s">
        <v>397</v>
      </c>
      <c r="I66" s="84" t="s">
        <v>398</v>
      </c>
      <c r="J66" s="113" t="s">
        <v>399</v>
      </c>
      <c r="K66" s="85" t="s">
        <v>400</v>
      </c>
      <c r="L66" s="85" t="s">
        <v>401</v>
      </c>
      <c r="M66" s="85" t="s">
        <v>402</v>
      </c>
      <c r="N66" s="87" t="s">
        <v>84</v>
      </c>
      <c r="O66" s="20" t="s">
        <v>83</v>
      </c>
      <c r="P66" s="114" t="s">
        <v>84</v>
      </c>
      <c r="Q66" s="89"/>
      <c r="R66" s="20"/>
      <c r="S66" s="20"/>
      <c r="T66" s="90"/>
      <c r="U66" s="20" t="s">
        <v>105</v>
      </c>
      <c r="V66" s="20" t="s">
        <v>106</v>
      </c>
      <c r="W66" s="20" t="s">
        <v>106</v>
      </c>
      <c r="X66" s="98">
        <v>175000</v>
      </c>
      <c r="Y66" s="99">
        <v>5500</v>
      </c>
      <c r="Z66" s="100">
        <v>5000</v>
      </c>
      <c r="AA66" s="101">
        <v>4375</v>
      </c>
      <c r="AB66" s="102" t="s">
        <v>264</v>
      </c>
    </row>
    <row r="67" spans="6:28" ht="409.5" x14ac:dyDescent="0.2">
      <c r="F67" s="82" t="s">
        <v>403</v>
      </c>
      <c r="G67" s="83" t="s">
        <v>76</v>
      </c>
      <c r="H67" s="104" t="s">
        <v>368</v>
      </c>
      <c r="I67" s="84" t="s">
        <v>404</v>
      </c>
      <c r="J67" s="113" t="s">
        <v>324</v>
      </c>
      <c r="K67" s="85" t="s">
        <v>319</v>
      </c>
      <c r="L67" s="85" t="s">
        <v>405</v>
      </c>
      <c r="M67" s="85" t="s">
        <v>406</v>
      </c>
      <c r="N67" s="87" t="s">
        <v>84</v>
      </c>
      <c r="O67" s="20" t="s">
        <v>117</v>
      </c>
      <c r="P67" s="114" t="s">
        <v>83</v>
      </c>
      <c r="Q67" s="89"/>
      <c r="R67" s="20"/>
      <c r="S67" s="20"/>
      <c r="T67" s="90"/>
      <c r="U67" s="20" t="s">
        <v>105</v>
      </c>
      <c r="V67" s="20" t="s">
        <v>106</v>
      </c>
      <c r="W67" s="20" t="s">
        <v>105</v>
      </c>
      <c r="X67" s="98">
        <v>2265000</v>
      </c>
      <c r="Y67" s="99">
        <v>66000</v>
      </c>
      <c r="Z67" s="100">
        <v>59000</v>
      </c>
      <c r="AA67" s="101">
        <v>56625</v>
      </c>
      <c r="AB67" s="102" t="s">
        <v>419</v>
      </c>
    </row>
    <row r="68" spans="6:28" ht="357" x14ac:dyDescent="0.2">
      <c r="F68" s="82" t="s">
        <v>407</v>
      </c>
      <c r="G68" s="83" t="s">
        <v>76</v>
      </c>
      <c r="H68" s="104" t="s">
        <v>408</v>
      </c>
      <c r="I68" s="84" t="s">
        <v>409</v>
      </c>
      <c r="J68" s="113" t="s">
        <v>324</v>
      </c>
      <c r="K68" s="85" t="s">
        <v>319</v>
      </c>
      <c r="L68" s="85" t="s">
        <v>410</v>
      </c>
      <c r="M68" s="85" t="s">
        <v>411</v>
      </c>
      <c r="N68" s="87" t="s">
        <v>84</v>
      </c>
      <c r="O68" s="20" t="s">
        <v>83</v>
      </c>
      <c r="P68" s="114" t="s">
        <v>84</v>
      </c>
      <c r="Q68" s="89"/>
      <c r="R68" s="20"/>
      <c r="S68" s="20"/>
      <c r="T68" s="90"/>
      <c r="U68" s="20" t="s">
        <v>105</v>
      </c>
      <c r="V68" s="20" t="s">
        <v>106</v>
      </c>
      <c r="W68" s="20" t="s">
        <v>105</v>
      </c>
      <c r="X68" s="98">
        <v>145000</v>
      </c>
      <c r="Y68" s="99">
        <v>4500</v>
      </c>
      <c r="Z68" s="100">
        <v>4000</v>
      </c>
      <c r="AA68" s="101">
        <v>3625</v>
      </c>
      <c r="AB68" s="102" t="s">
        <v>394</v>
      </c>
    </row>
    <row r="69" spans="6:28" ht="357" x14ac:dyDescent="0.2">
      <c r="F69" s="82" t="s">
        <v>412</v>
      </c>
      <c r="G69" s="83" t="s">
        <v>76</v>
      </c>
      <c r="H69" s="104" t="s">
        <v>408</v>
      </c>
      <c r="I69" s="84" t="s">
        <v>413</v>
      </c>
      <c r="J69" s="113" t="s">
        <v>324</v>
      </c>
      <c r="K69" s="85" t="s">
        <v>319</v>
      </c>
      <c r="L69" s="85" t="s">
        <v>410</v>
      </c>
      <c r="M69" s="85" t="s">
        <v>414</v>
      </c>
      <c r="N69" s="87" t="s">
        <v>84</v>
      </c>
      <c r="O69" s="20" t="s">
        <v>83</v>
      </c>
      <c r="P69" s="114" t="s">
        <v>84</v>
      </c>
      <c r="Q69" s="89"/>
      <c r="R69" s="20"/>
      <c r="S69" s="20"/>
      <c r="T69" s="90"/>
      <c r="U69" s="20" t="s">
        <v>105</v>
      </c>
      <c r="V69" s="20" t="s">
        <v>106</v>
      </c>
      <c r="W69" s="20" t="s">
        <v>105</v>
      </c>
      <c r="X69" s="98">
        <v>145000</v>
      </c>
      <c r="Y69" s="99">
        <v>4500</v>
      </c>
      <c r="Z69" s="100">
        <v>4000</v>
      </c>
      <c r="AA69" s="101">
        <v>3625</v>
      </c>
      <c r="AB69" s="102" t="s">
        <v>394</v>
      </c>
    </row>
    <row r="70" spans="6:28" ht="409.5" x14ac:dyDescent="0.2">
      <c r="F70" s="82" t="s">
        <v>415</v>
      </c>
      <c r="G70" s="83" t="s">
        <v>76</v>
      </c>
      <c r="H70" s="104" t="s">
        <v>77</v>
      </c>
      <c r="I70" s="115" t="s">
        <v>416</v>
      </c>
      <c r="J70" s="113" t="s">
        <v>360</v>
      </c>
      <c r="K70" s="86" t="s">
        <v>80</v>
      </c>
      <c r="L70" s="85" t="s">
        <v>417</v>
      </c>
      <c r="M70" s="85" t="s">
        <v>418</v>
      </c>
      <c r="N70" s="87" t="s">
        <v>83</v>
      </c>
      <c r="O70" s="20" t="s">
        <v>83</v>
      </c>
      <c r="P70" s="114" t="s">
        <v>83</v>
      </c>
      <c r="Q70" s="89"/>
      <c r="R70" s="20"/>
      <c r="S70" s="20"/>
      <c r="T70" s="90"/>
      <c r="U70" s="20" t="s">
        <v>105</v>
      </c>
      <c r="V70" s="20" t="s">
        <v>106</v>
      </c>
      <c r="W70" s="20" t="s">
        <v>105</v>
      </c>
      <c r="X70" s="98">
        <v>11565000</v>
      </c>
      <c r="Y70" s="99">
        <v>335500</v>
      </c>
      <c r="Z70" s="100">
        <v>301000</v>
      </c>
      <c r="AA70" s="101">
        <v>289125</v>
      </c>
      <c r="AB70" s="102" t="s">
        <v>108</v>
      </c>
    </row>
    <row r="71" spans="6:28" ht="25.5" x14ac:dyDescent="0.2">
      <c r="F71" s="82" t="s">
        <v>420</v>
      </c>
      <c r="G71" s="116" t="s">
        <v>111</v>
      </c>
      <c r="H71" s="119" t="s">
        <v>112</v>
      </c>
      <c r="I71" s="84" t="s">
        <v>421</v>
      </c>
      <c r="J71" s="85" t="s">
        <v>89</v>
      </c>
      <c r="K71" s="85" t="s">
        <v>422</v>
      </c>
      <c r="L71" s="85" t="s">
        <v>423</v>
      </c>
      <c r="M71" s="85" t="s">
        <v>424</v>
      </c>
      <c r="N71" s="87" t="s">
        <v>83</v>
      </c>
      <c r="O71" s="20" t="s">
        <v>117</v>
      </c>
      <c r="P71" s="114" t="s">
        <v>83</v>
      </c>
      <c r="Q71" s="89"/>
      <c r="R71" s="20"/>
      <c r="S71" s="20"/>
      <c r="T71" s="90"/>
      <c r="U71" s="20" t="s">
        <v>105</v>
      </c>
      <c r="V71" s="20" t="s">
        <v>106</v>
      </c>
      <c r="W71" s="20" t="s">
        <v>431</v>
      </c>
      <c r="X71" s="98"/>
      <c r="Y71" s="99"/>
      <c r="Z71" s="100"/>
      <c r="AA71" s="101"/>
      <c r="AB71" s="102" t="s">
        <v>433</v>
      </c>
    </row>
    <row r="72" spans="6:28" ht="408" x14ac:dyDescent="0.2">
      <c r="F72" s="82" t="s">
        <v>425</v>
      </c>
      <c r="G72" s="83" t="s">
        <v>111</v>
      </c>
      <c r="H72" s="104" t="s">
        <v>112</v>
      </c>
      <c r="I72" s="84" t="s">
        <v>426</v>
      </c>
      <c r="J72" s="85" t="s">
        <v>89</v>
      </c>
      <c r="K72" s="85" t="s">
        <v>422</v>
      </c>
      <c r="L72" s="85" t="s">
        <v>423</v>
      </c>
      <c r="M72" s="85" t="s">
        <v>427</v>
      </c>
      <c r="N72" s="87" t="s">
        <v>83</v>
      </c>
      <c r="O72" s="20" t="s">
        <v>117</v>
      </c>
      <c r="P72" s="114" t="s">
        <v>83</v>
      </c>
      <c r="Q72" s="89"/>
      <c r="R72" s="20"/>
      <c r="S72" s="20"/>
      <c r="T72" s="90"/>
      <c r="U72" s="20" t="s">
        <v>105</v>
      </c>
      <c r="V72" s="20" t="s">
        <v>106</v>
      </c>
      <c r="W72" s="20" t="s">
        <v>106</v>
      </c>
      <c r="X72" s="98">
        <v>385000</v>
      </c>
      <c r="Y72" s="99">
        <v>11500</v>
      </c>
      <c r="Z72" s="100">
        <v>10500</v>
      </c>
      <c r="AA72" s="101">
        <v>9625</v>
      </c>
      <c r="AB72" s="102" t="s">
        <v>434</v>
      </c>
    </row>
    <row r="73" spans="6:28" ht="38.25" x14ac:dyDescent="0.2">
      <c r="F73" s="82" t="s">
        <v>428</v>
      </c>
      <c r="G73" s="83" t="s">
        <v>111</v>
      </c>
      <c r="H73" s="104" t="s">
        <v>112</v>
      </c>
      <c r="I73" s="84" t="s">
        <v>429</v>
      </c>
      <c r="J73" s="85" t="s">
        <v>89</v>
      </c>
      <c r="K73" s="85" t="s">
        <v>422</v>
      </c>
      <c r="L73" s="85" t="s">
        <v>423</v>
      </c>
      <c r="M73" s="85" t="s">
        <v>430</v>
      </c>
      <c r="N73" s="87" t="s">
        <v>84</v>
      </c>
      <c r="O73" s="20" t="s">
        <v>117</v>
      </c>
      <c r="P73" s="114" t="s">
        <v>84</v>
      </c>
      <c r="Q73" s="89"/>
      <c r="R73" s="20"/>
      <c r="S73" s="20"/>
      <c r="T73" s="90"/>
      <c r="U73" s="20" t="s">
        <v>105</v>
      </c>
      <c r="V73" s="20" t="s">
        <v>106</v>
      </c>
      <c r="W73" s="20" t="s">
        <v>105</v>
      </c>
      <c r="X73" s="98">
        <v>10000</v>
      </c>
      <c r="Y73" s="99">
        <v>500</v>
      </c>
      <c r="Z73" s="100">
        <v>500</v>
      </c>
      <c r="AA73" s="101">
        <v>250</v>
      </c>
      <c r="AB73" s="102" t="s">
        <v>435</v>
      </c>
    </row>
    <row r="74" spans="6:28" ht="25.5" x14ac:dyDescent="0.2">
      <c r="F74" s="82" t="s">
        <v>436</v>
      </c>
      <c r="G74" s="83" t="s">
        <v>111</v>
      </c>
      <c r="H74" s="104" t="s">
        <v>112</v>
      </c>
      <c r="I74" s="84" t="s">
        <v>437</v>
      </c>
      <c r="J74" s="85" t="s">
        <v>89</v>
      </c>
      <c r="K74" s="85" t="s">
        <v>422</v>
      </c>
      <c r="L74" s="85" t="s">
        <v>423</v>
      </c>
      <c r="M74" s="85" t="s">
        <v>424</v>
      </c>
      <c r="N74" s="87" t="s">
        <v>83</v>
      </c>
      <c r="O74" s="20" t="s">
        <v>117</v>
      </c>
      <c r="P74" s="114" t="s">
        <v>83</v>
      </c>
      <c r="Q74" s="89"/>
      <c r="R74" s="20"/>
      <c r="S74" s="20"/>
      <c r="T74" s="90"/>
      <c r="U74" s="20" t="s">
        <v>105</v>
      </c>
      <c r="V74" s="20" t="s">
        <v>106</v>
      </c>
      <c r="W74" s="20" t="s">
        <v>432</v>
      </c>
      <c r="X74" s="98"/>
      <c r="Y74" s="99"/>
      <c r="Z74" s="100"/>
      <c r="AA74" s="101"/>
      <c r="AB74" s="102" t="s">
        <v>433</v>
      </c>
    </row>
    <row r="75" spans="6:28" ht="408" x14ac:dyDescent="0.2">
      <c r="F75" s="82" t="s">
        <v>438</v>
      </c>
      <c r="G75" s="83" t="s">
        <v>111</v>
      </c>
      <c r="H75" s="104" t="s">
        <v>112</v>
      </c>
      <c r="I75" s="84" t="s">
        <v>439</v>
      </c>
      <c r="J75" s="85" t="s">
        <v>89</v>
      </c>
      <c r="K75" s="85" t="s">
        <v>422</v>
      </c>
      <c r="L75" s="85" t="s">
        <v>423</v>
      </c>
      <c r="M75" s="85" t="s">
        <v>440</v>
      </c>
      <c r="N75" s="87" t="s">
        <v>83</v>
      </c>
      <c r="O75" s="20" t="s">
        <v>117</v>
      </c>
      <c r="P75" s="114" t="s">
        <v>83</v>
      </c>
      <c r="Q75" s="89"/>
      <c r="R75" s="20"/>
      <c r="S75" s="20"/>
      <c r="T75" s="90"/>
      <c r="U75" s="20" t="s">
        <v>105</v>
      </c>
      <c r="V75" s="20" t="s">
        <v>106</v>
      </c>
      <c r="W75" s="20" t="s">
        <v>106</v>
      </c>
      <c r="X75" s="98">
        <v>385000</v>
      </c>
      <c r="Y75" s="99">
        <v>11500</v>
      </c>
      <c r="Z75" s="100">
        <v>10500</v>
      </c>
      <c r="AA75" s="101">
        <v>9625</v>
      </c>
      <c r="AB75" s="102" t="s">
        <v>434</v>
      </c>
    </row>
    <row r="76" spans="6:28" ht="409.5" x14ac:dyDescent="0.2">
      <c r="F76" s="82" t="s">
        <v>441</v>
      </c>
      <c r="G76" s="83" t="s">
        <v>138</v>
      </c>
      <c r="H76" s="104" t="s">
        <v>184</v>
      </c>
      <c r="I76" s="84" t="s">
        <v>442</v>
      </c>
      <c r="J76" s="85" t="s">
        <v>132</v>
      </c>
      <c r="K76" s="85" t="s">
        <v>72</v>
      </c>
      <c r="L76" s="85" t="s">
        <v>443</v>
      </c>
      <c r="M76" s="85" t="s">
        <v>444</v>
      </c>
      <c r="N76" s="87" t="s">
        <v>83</v>
      </c>
      <c r="O76" s="20" t="s">
        <v>83</v>
      </c>
      <c r="P76" s="114" t="s">
        <v>117</v>
      </c>
      <c r="Q76" s="89"/>
      <c r="R76" s="20"/>
      <c r="S76" s="20"/>
      <c r="T76" s="90"/>
      <c r="U76" s="20" t="s">
        <v>105</v>
      </c>
      <c r="V76" s="20" t="s">
        <v>106</v>
      </c>
      <c r="W76" s="20" t="s">
        <v>106</v>
      </c>
      <c r="X76" s="98">
        <v>2075000</v>
      </c>
      <c r="Y76" s="99">
        <v>60500</v>
      </c>
      <c r="Z76" s="100">
        <v>54000</v>
      </c>
      <c r="AA76" s="101">
        <v>51875</v>
      </c>
      <c r="AB76" s="102" t="s">
        <v>266</v>
      </c>
    </row>
    <row r="77" spans="6:28" ht="409.5" x14ac:dyDescent="0.2">
      <c r="F77" s="82" t="s">
        <v>445</v>
      </c>
      <c r="G77" s="83" t="s">
        <v>138</v>
      </c>
      <c r="H77" s="104" t="s">
        <v>184</v>
      </c>
      <c r="I77" s="84" t="s">
        <v>446</v>
      </c>
      <c r="J77" s="85" t="s">
        <v>132</v>
      </c>
      <c r="K77" s="85" t="s">
        <v>72</v>
      </c>
      <c r="L77" s="85" t="s">
        <v>443</v>
      </c>
      <c r="M77" s="85" t="s">
        <v>444</v>
      </c>
      <c r="N77" s="87" t="s">
        <v>83</v>
      </c>
      <c r="O77" s="20" t="s">
        <v>83</v>
      </c>
      <c r="P77" s="114" t="s">
        <v>83</v>
      </c>
      <c r="Q77" s="89"/>
      <c r="R77" s="20"/>
      <c r="S77" s="20"/>
      <c r="T77" s="90"/>
      <c r="U77" s="20" t="s">
        <v>105</v>
      </c>
      <c r="V77" s="20" t="s">
        <v>106</v>
      </c>
      <c r="W77" s="20" t="s">
        <v>106</v>
      </c>
      <c r="X77" s="98">
        <v>1995000</v>
      </c>
      <c r="Y77" s="99">
        <v>58000</v>
      </c>
      <c r="Z77" s="100">
        <v>52000</v>
      </c>
      <c r="AA77" s="101">
        <v>49875</v>
      </c>
      <c r="AB77" s="102" t="s">
        <v>467</v>
      </c>
    </row>
    <row r="78" spans="6:28" ht="344.25" x14ac:dyDescent="0.2">
      <c r="F78" s="82" t="s">
        <v>447</v>
      </c>
      <c r="G78" s="83" t="s">
        <v>111</v>
      </c>
      <c r="H78" s="104" t="s">
        <v>299</v>
      </c>
      <c r="I78" s="84" t="s">
        <v>448</v>
      </c>
      <c r="J78" s="85" t="s">
        <v>73</v>
      </c>
      <c r="K78" s="85" t="s">
        <v>449</v>
      </c>
      <c r="L78" s="85" t="s">
        <v>450</v>
      </c>
      <c r="M78" s="85" t="s">
        <v>451</v>
      </c>
      <c r="N78" s="87" t="s">
        <v>83</v>
      </c>
      <c r="O78" s="20" t="s">
        <v>83</v>
      </c>
      <c r="P78" s="114" t="s">
        <v>83</v>
      </c>
      <c r="Q78" s="89"/>
      <c r="R78" s="20"/>
      <c r="S78" s="20"/>
      <c r="T78" s="90"/>
      <c r="U78" s="20" t="s">
        <v>105</v>
      </c>
      <c r="V78" s="20" t="s">
        <v>106</v>
      </c>
      <c r="W78" s="20" t="s">
        <v>106</v>
      </c>
      <c r="X78" s="98">
        <v>430000</v>
      </c>
      <c r="Y78" s="99">
        <v>12500</v>
      </c>
      <c r="Z78" s="100">
        <v>11500</v>
      </c>
      <c r="AA78" s="101">
        <v>10750</v>
      </c>
      <c r="AB78" s="102" t="s">
        <v>313</v>
      </c>
    </row>
    <row r="79" spans="6:28" ht="267.75" x14ac:dyDescent="0.2">
      <c r="F79" s="82" t="s">
        <v>452</v>
      </c>
      <c r="G79" s="83" t="s">
        <v>138</v>
      </c>
      <c r="H79" s="104" t="s">
        <v>453</v>
      </c>
      <c r="I79" s="84" t="s">
        <v>454</v>
      </c>
      <c r="J79" s="85" t="s">
        <v>455</v>
      </c>
      <c r="K79" s="85" t="s">
        <v>319</v>
      </c>
      <c r="L79" s="85" t="s">
        <v>331</v>
      </c>
      <c r="M79" s="85" t="s">
        <v>332</v>
      </c>
      <c r="N79" s="87" t="s">
        <v>83</v>
      </c>
      <c r="O79" s="20" t="s">
        <v>117</v>
      </c>
      <c r="P79" s="114" t="s">
        <v>83</v>
      </c>
      <c r="Q79" s="89"/>
      <c r="R79" s="20"/>
      <c r="S79" s="20"/>
      <c r="T79" s="90"/>
      <c r="U79" s="20" t="s">
        <v>106</v>
      </c>
      <c r="V79" s="20" t="s">
        <v>106</v>
      </c>
      <c r="W79" s="20" t="s">
        <v>105</v>
      </c>
      <c r="X79" s="98"/>
      <c r="Y79" s="99"/>
      <c r="Z79" s="100">
        <v>91083</v>
      </c>
      <c r="AA79" s="101"/>
      <c r="AB79" s="102" t="s">
        <v>468</v>
      </c>
    </row>
    <row r="80" spans="6:28" ht="267.75" x14ac:dyDescent="0.2">
      <c r="F80" s="82" t="s">
        <v>456</v>
      </c>
      <c r="G80" s="83" t="s">
        <v>138</v>
      </c>
      <c r="H80" s="104" t="s">
        <v>219</v>
      </c>
      <c r="I80" s="84" t="s">
        <v>457</v>
      </c>
      <c r="J80" s="85" t="s">
        <v>335</v>
      </c>
      <c r="K80" s="85" t="s">
        <v>319</v>
      </c>
      <c r="L80" s="85" t="s">
        <v>458</v>
      </c>
      <c r="M80" s="85" t="s">
        <v>341</v>
      </c>
      <c r="N80" s="87" t="s">
        <v>84</v>
      </c>
      <c r="O80" s="20" t="s">
        <v>83</v>
      </c>
      <c r="P80" s="114" t="s">
        <v>84</v>
      </c>
      <c r="Q80" s="89"/>
      <c r="R80" s="20"/>
      <c r="S80" s="20"/>
      <c r="T80" s="90"/>
      <c r="U80" s="20" t="s">
        <v>106</v>
      </c>
      <c r="V80" s="20" t="s">
        <v>106</v>
      </c>
      <c r="W80" s="20" t="s">
        <v>105</v>
      </c>
      <c r="X80" s="98"/>
      <c r="Y80" s="99"/>
      <c r="Z80" s="100">
        <v>887264</v>
      </c>
      <c r="AA80" s="101"/>
      <c r="AB80" s="102" t="s">
        <v>469</v>
      </c>
    </row>
    <row r="81" spans="6:28" ht="267.75" x14ac:dyDescent="0.2">
      <c r="F81" s="82" t="s">
        <v>389</v>
      </c>
      <c r="G81" s="83" t="s">
        <v>138</v>
      </c>
      <c r="H81" s="104" t="s">
        <v>219</v>
      </c>
      <c r="I81" s="84" t="s">
        <v>459</v>
      </c>
      <c r="J81" s="85" t="s">
        <v>460</v>
      </c>
      <c r="K81" s="85" t="s">
        <v>319</v>
      </c>
      <c r="L81" s="85" t="s">
        <v>461</v>
      </c>
      <c r="M81" s="85" t="s">
        <v>462</v>
      </c>
      <c r="N81" s="87" t="s">
        <v>84</v>
      </c>
      <c r="O81" s="20" t="s">
        <v>84</v>
      </c>
      <c r="P81" s="114" t="s">
        <v>83</v>
      </c>
      <c r="Q81" s="89"/>
      <c r="R81" s="20"/>
      <c r="S81" s="20"/>
      <c r="T81" s="90"/>
      <c r="U81" s="20" t="s">
        <v>106</v>
      </c>
      <c r="V81" s="20" t="s">
        <v>106</v>
      </c>
      <c r="W81" s="20" t="s">
        <v>105</v>
      </c>
      <c r="X81" s="98"/>
      <c r="Y81" s="99"/>
      <c r="Z81" s="100">
        <v>100258</v>
      </c>
      <c r="AA81" s="101"/>
      <c r="AB81" s="102" t="s">
        <v>470</v>
      </c>
    </row>
    <row r="82" spans="6:28" ht="267.75" x14ac:dyDescent="0.2">
      <c r="F82" s="82" t="s">
        <v>463</v>
      </c>
      <c r="G82" s="83" t="s">
        <v>138</v>
      </c>
      <c r="H82" s="104" t="s">
        <v>219</v>
      </c>
      <c r="I82" s="84" t="s">
        <v>464</v>
      </c>
      <c r="J82" s="85" t="s">
        <v>365</v>
      </c>
      <c r="K82" s="85" t="s">
        <v>319</v>
      </c>
      <c r="L82" s="85" t="s">
        <v>465</v>
      </c>
      <c r="M82" s="85" t="s">
        <v>466</v>
      </c>
      <c r="N82" s="87" t="s">
        <v>83</v>
      </c>
      <c r="O82" s="20" t="s">
        <v>83</v>
      </c>
      <c r="P82" s="114" t="s">
        <v>83</v>
      </c>
      <c r="Q82" s="89"/>
      <c r="R82" s="20"/>
      <c r="S82" s="20"/>
      <c r="T82" s="90"/>
      <c r="U82" s="20" t="s">
        <v>106</v>
      </c>
      <c r="V82" s="20" t="s">
        <v>106</v>
      </c>
      <c r="W82" s="20" t="s">
        <v>105</v>
      </c>
      <c r="X82" s="98"/>
      <c r="Y82" s="99"/>
      <c r="Z82" s="100">
        <v>781050</v>
      </c>
      <c r="AA82" s="101"/>
      <c r="AB82" s="102" t="s">
        <v>471</v>
      </c>
    </row>
    <row r="83" spans="6:28" ht="382.5" x14ac:dyDescent="0.2">
      <c r="F83" s="82" t="s">
        <v>474</v>
      </c>
      <c r="G83" s="83" t="s">
        <v>76</v>
      </c>
      <c r="H83" s="104" t="s">
        <v>408</v>
      </c>
      <c r="I83" s="84" t="s">
        <v>475</v>
      </c>
      <c r="J83" s="85" t="s">
        <v>476</v>
      </c>
      <c r="K83" s="85" t="s">
        <v>210</v>
      </c>
      <c r="L83" s="85" t="s">
        <v>477</v>
      </c>
      <c r="M83" s="85" t="s">
        <v>478</v>
      </c>
      <c r="N83" s="87" t="s">
        <v>117</v>
      </c>
      <c r="O83" s="20" t="s">
        <v>117</v>
      </c>
      <c r="P83" s="114" t="s">
        <v>83</v>
      </c>
      <c r="Q83" s="117" t="s">
        <v>85</v>
      </c>
      <c r="R83" s="20"/>
      <c r="S83" s="20"/>
      <c r="T83" s="90"/>
      <c r="U83" s="20" t="s">
        <v>105</v>
      </c>
      <c r="V83" s="20" t="s">
        <v>106</v>
      </c>
      <c r="W83" s="20" t="s">
        <v>106</v>
      </c>
      <c r="X83" s="98">
        <v>2235000</v>
      </c>
      <c r="Y83" s="99">
        <v>65000</v>
      </c>
      <c r="Z83" s="100">
        <v>58500</v>
      </c>
      <c r="AA83" s="101">
        <v>55875</v>
      </c>
      <c r="AB83" s="102" t="s">
        <v>489</v>
      </c>
    </row>
    <row r="84" spans="6:28" ht="357" x14ac:dyDescent="0.2">
      <c r="F84" s="82" t="s">
        <v>479</v>
      </c>
      <c r="G84" s="83" t="s">
        <v>76</v>
      </c>
      <c r="H84" s="104" t="s">
        <v>408</v>
      </c>
      <c r="I84" s="84" t="s">
        <v>480</v>
      </c>
      <c r="J84" s="85" t="s">
        <v>476</v>
      </c>
      <c r="K84" s="85" t="s">
        <v>210</v>
      </c>
      <c r="L84" s="85" t="s">
        <v>481</v>
      </c>
      <c r="M84" s="85" t="s">
        <v>482</v>
      </c>
      <c r="N84" s="87" t="s">
        <v>83</v>
      </c>
      <c r="O84" s="20" t="s">
        <v>483</v>
      </c>
      <c r="P84" s="114" t="s">
        <v>83</v>
      </c>
      <c r="Q84" s="117" t="s">
        <v>85</v>
      </c>
      <c r="R84" s="20"/>
      <c r="S84" s="20"/>
      <c r="T84" s="90"/>
      <c r="U84" s="20" t="s">
        <v>105</v>
      </c>
      <c r="V84" s="20" t="s">
        <v>106</v>
      </c>
      <c r="W84" s="20" t="s">
        <v>106</v>
      </c>
      <c r="X84" s="98">
        <v>125000</v>
      </c>
      <c r="Y84" s="99">
        <v>4000</v>
      </c>
      <c r="Z84" s="100">
        <v>3500</v>
      </c>
      <c r="AA84" s="101">
        <v>3125</v>
      </c>
      <c r="AB84" s="102" t="s">
        <v>394</v>
      </c>
    </row>
    <row r="85" spans="6:28" ht="76.5" x14ac:dyDescent="0.2">
      <c r="F85" s="82" t="s">
        <v>484</v>
      </c>
      <c r="G85" s="83" t="s">
        <v>76</v>
      </c>
      <c r="H85" s="104" t="s">
        <v>472</v>
      </c>
      <c r="I85" s="84" t="s">
        <v>485</v>
      </c>
      <c r="J85" s="85" t="s">
        <v>486</v>
      </c>
      <c r="K85" s="85" t="s">
        <v>473</v>
      </c>
      <c r="L85" s="85" t="s">
        <v>487</v>
      </c>
      <c r="M85" s="85" t="s">
        <v>488</v>
      </c>
      <c r="N85" s="87" t="s">
        <v>117</v>
      </c>
      <c r="O85" s="20" t="s">
        <v>117</v>
      </c>
      <c r="P85" s="114" t="s">
        <v>83</v>
      </c>
      <c r="Q85" s="117" t="s">
        <v>85</v>
      </c>
      <c r="R85" s="20" t="s">
        <v>85</v>
      </c>
      <c r="S85" s="20" t="s">
        <v>85</v>
      </c>
      <c r="T85" s="20" t="s">
        <v>85</v>
      </c>
      <c r="U85" s="20" t="s">
        <v>105</v>
      </c>
      <c r="V85" s="20" t="s">
        <v>106</v>
      </c>
      <c r="W85" s="20" t="s">
        <v>106</v>
      </c>
      <c r="X85" s="98" t="s">
        <v>431</v>
      </c>
      <c r="Y85" s="99"/>
      <c r="Z85" s="100"/>
      <c r="AA85" s="101"/>
      <c r="AB85" s="102" t="s">
        <v>490</v>
      </c>
    </row>
    <row r="86" spans="6:28" ht="89.25" x14ac:dyDescent="0.2">
      <c r="F86" s="82" t="s">
        <v>491</v>
      </c>
      <c r="G86" s="83" t="s">
        <v>76</v>
      </c>
      <c r="H86" s="104" t="s">
        <v>492</v>
      </c>
      <c r="I86" s="84" t="s">
        <v>493</v>
      </c>
      <c r="J86" s="85" t="s">
        <v>476</v>
      </c>
      <c r="K86" s="85" t="s">
        <v>473</v>
      </c>
      <c r="L86" s="85" t="s">
        <v>494</v>
      </c>
      <c r="M86" s="85" t="s">
        <v>495</v>
      </c>
      <c r="N86" s="87" t="s">
        <v>117</v>
      </c>
      <c r="O86" s="20" t="s">
        <v>117</v>
      </c>
      <c r="P86" s="114" t="s">
        <v>84</v>
      </c>
      <c r="Q86" s="89" t="s">
        <v>85</v>
      </c>
      <c r="R86" s="20"/>
      <c r="S86" s="20"/>
      <c r="T86" s="90"/>
      <c r="U86" s="20" t="s">
        <v>105</v>
      </c>
      <c r="V86" s="20" t="s">
        <v>106</v>
      </c>
      <c r="W86" s="20" t="s">
        <v>105</v>
      </c>
      <c r="X86" s="98" t="s">
        <v>431</v>
      </c>
      <c r="Z86" s="118"/>
      <c r="AA86" s="101"/>
      <c r="AB86" s="102" t="s">
        <v>500</v>
      </c>
    </row>
    <row r="87" spans="6:28" ht="102" x14ac:dyDescent="0.2">
      <c r="F87" s="82" t="s">
        <v>496</v>
      </c>
      <c r="G87" s="83" t="s">
        <v>111</v>
      </c>
      <c r="H87" s="104" t="s">
        <v>492</v>
      </c>
      <c r="I87" s="84" t="s">
        <v>497</v>
      </c>
      <c r="J87" s="85" t="s">
        <v>79</v>
      </c>
      <c r="K87" s="85" t="s">
        <v>473</v>
      </c>
      <c r="L87" s="85" t="s">
        <v>498</v>
      </c>
      <c r="M87" s="85" t="s">
        <v>499</v>
      </c>
      <c r="N87" s="87" t="s">
        <v>117</v>
      </c>
      <c r="O87" s="20" t="s">
        <v>117</v>
      </c>
      <c r="P87" s="114" t="s">
        <v>84</v>
      </c>
      <c r="Q87" s="89" t="s">
        <v>85</v>
      </c>
      <c r="R87" s="20"/>
      <c r="S87" s="20"/>
      <c r="T87" s="90"/>
      <c r="U87" s="20" t="s">
        <v>105</v>
      </c>
      <c r="V87" s="20" t="s">
        <v>106</v>
      </c>
      <c r="W87" s="20" t="s">
        <v>105</v>
      </c>
      <c r="X87" s="98" t="s">
        <v>431</v>
      </c>
      <c r="Z87" s="118"/>
      <c r="AA87" s="101"/>
      <c r="AB87" s="102" t="s">
        <v>501</v>
      </c>
    </row>
  </sheetData>
  <autoFilter ref="F2:AB87" xr:uid="{12BA6D9A-9E4C-4A6E-B3CB-D49581C1C30B}"/>
  <conditionalFormatting sqref="B8">
    <cfRule type="expression" dxfId="34" priority="75" stopIfTrue="1">
      <formula>$B$8="Not Set!"</formula>
    </cfRule>
  </conditionalFormatting>
  <conditionalFormatting sqref="B9">
    <cfRule type="expression" dxfId="33" priority="76" stopIfTrue="1">
      <formula>$B$9="Not Set!"</formula>
    </cfRule>
  </conditionalFormatting>
  <conditionalFormatting sqref="D1:D1048576">
    <cfRule type="expression" dxfId="32" priority="83" stopIfTrue="1">
      <formula>$B$8="Archived"</formula>
    </cfRule>
    <cfRule type="expression" dxfId="31" priority="77" stopIfTrue="1">
      <formula>$B$8="Not Set!"</formula>
    </cfRule>
    <cfRule type="expression" dxfId="30" priority="78" stopIfTrue="1">
      <formula>$B$8="Reference"</formula>
    </cfRule>
    <cfRule type="expression" dxfId="29" priority="79" stopIfTrue="1">
      <formula>$B$8="Input"</formula>
    </cfRule>
    <cfRule type="expression" dxfId="28" priority="80" stopIfTrue="1">
      <formula>$B$8="Calculation"</formula>
    </cfRule>
    <cfRule type="expression" dxfId="27" priority="81" stopIfTrue="1">
      <formula>$B$8="Output"</formula>
    </cfRule>
    <cfRule type="expression" dxfId="26" priority="82" stopIfTrue="1">
      <formula>$B$8="Checks"</formula>
    </cfRule>
  </conditionalFormatting>
  <conditionalFormatting sqref="N19:N29">
    <cfRule type="cellIs" dxfId="25" priority="39" operator="equal">
      <formula>"Low"</formula>
    </cfRule>
    <cfRule type="cellIs" dxfId="24" priority="40" operator="equal">
      <formula>"Medium"</formula>
    </cfRule>
    <cfRule type="cellIs" dxfId="23" priority="41" operator="equal">
      <formula>"High"</formula>
    </cfRule>
  </conditionalFormatting>
  <conditionalFormatting sqref="N18:O18">
    <cfRule type="cellIs" dxfId="22" priority="45" operator="equal">
      <formula>"Low"</formula>
    </cfRule>
    <cfRule type="cellIs" dxfId="21" priority="46" operator="equal">
      <formula>"Medium"</formula>
    </cfRule>
    <cfRule type="cellIs" dxfId="20" priority="47" operator="equal">
      <formula>"High"</formula>
    </cfRule>
  </conditionalFormatting>
  <conditionalFormatting sqref="N3:P87">
    <cfRule type="cellIs" dxfId="19" priority="13" operator="equal">
      <formula>"Low"</formula>
    </cfRule>
    <cfRule type="cellIs" dxfId="18" priority="14" operator="equal">
      <formula>"Medium"</formula>
    </cfRule>
    <cfRule type="cellIs" dxfId="17" priority="15" operator="equal">
      <formula>"High"</formula>
    </cfRule>
  </conditionalFormatting>
  <conditionalFormatting sqref="O3">
    <cfRule type="cellIs" dxfId="16" priority="70" operator="equal">
      <formula>"High"</formula>
    </cfRule>
    <cfRule type="cellIs" dxfId="15" priority="69" operator="equal">
      <formula>"Medium"</formula>
    </cfRule>
    <cfRule type="cellIs" dxfId="14" priority="68" operator="equal">
      <formula>"Low"</formula>
    </cfRule>
  </conditionalFormatting>
  <conditionalFormatting sqref="O13:O17">
    <cfRule type="cellIs" dxfId="13" priority="56" operator="equal">
      <formula>"High"</formula>
    </cfRule>
    <cfRule type="cellIs" dxfId="12" priority="55" operator="equal">
      <formula>"Medium"</formula>
    </cfRule>
    <cfRule type="cellIs" dxfId="11" priority="54" operator="equal">
      <formula>"Low"</formula>
    </cfRule>
  </conditionalFormatting>
  <conditionalFormatting sqref="O20:O21">
    <cfRule type="cellIs" dxfId="10" priority="50" operator="equal">
      <formula>"High"</formula>
    </cfRule>
    <cfRule type="cellIs" dxfId="9" priority="48" operator="equal">
      <formula>"Low"</formula>
    </cfRule>
    <cfRule type="cellIs" dxfId="8" priority="49" operator="equal">
      <formula>"Medium"</formula>
    </cfRule>
  </conditionalFormatting>
  <conditionalFormatting sqref="O27:P27">
    <cfRule type="cellIs" dxfId="7" priority="37" operator="equal">
      <formula>"Medium"</formula>
    </cfRule>
    <cfRule type="cellIs" dxfId="6" priority="36" operator="equal">
      <formula>"Low"</formula>
    </cfRule>
    <cfRule type="cellIs" dxfId="5" priority="38" operator="equal">
      <formula>"High"</formula>
    </cfRule>
  </conditionalFormatting>
  <conditionalFormatting sqref="Q49:Q87">
    <cfRule type="containsText" dxfId="4" priority="29" operator="containsText" text="Y">
      <formula>NOT(ISERROR(SEARCH("Y",Q49)))</formula>
    </cfRule>
  </conditionalFormatting>
  <conditionalFormatting sqref="Q3:T48 T49:T75">
    <cfRule type="containsText" dxfId="3" priority="71" operator="containsText" text="Y">
      <formula>NOT(ISERROR(SEARCH("Y",Q3)))</formula>
    </cfRule>
  </conditionalFormatting>
  <conditionalFormatting sqref="R85:T85">
    <cfRule type="containsText" dxfId="2" priority="21" operator="containsText" text="Y">
      <formula>NOT(ISERROR(SEARCH("Y",R85)))</formula>
    </cfRule>
  </conditionalFormatting>
  <conditionalFormatting sqref="U3:W87">
    <cfRule type="containsText" dxfId="1" priority="2" operator="containsText" text="Yes">
      <formula>NOT(ISERROR(SEARCH("Yes",U3)))</formula>
    </cfRule>
    <cfRule type="containsText" dxfId="0" priority="1" operator="containsText" text="No">
      <formula>NOT(ISERROR(SEARCH("No",U3)))</formula>
    </cfRule>
  </conditionalFormatting>
  <dataValidations count="6">
    <dataValidation allowBlank="1" showInputMessage="1" promptTitle="Sheet Type" prompt="_x000d__x000a_Populate the Sheets List on the Cover tab with this sheet's type to update this cell" sqref="B8" xr:uid="{69AA7A5D-8BA2-4624-8D9A-99464C70735E}"/>
    <dataValidation allowBlank="1" showInputMessage="1" promptTitle="Description" prompt="_x000d__x000a_Populate the Sheets List on the Cover tab with this sheet's description to update this cell" sqref="B9" xr:uid="{C836CCDC-E7B7-4F2E-946D-A39C0C0E1B69}"/>
    <dataValidation allowBlank="1" showInputMessage="1" promptTitle="Updated" prompt="_x000d__x000a_Provide initials, date and details of changes made. Copy and insert additional rows for further updates if necessary" sqref="B11" xr:uid="{0AABB6BF-EEA8-4B18-8F1F-C814C2C9C903}"/>
    <dataValidation allowBlank="1" showInputMessage="1" promptTitle="Self-checking" prompt="_x000d__x000a_Provide initials, date and details of any self-checking undertaken. Copy and insert additional rows to record additional self-checks if necessary" sqref="B12" xr:uid="{97163D66-3A8F-4E80-B3DF-98F2C51C4F13}"/>
    <dataValidation allowBlank="1" showInputMessage="1" promptTitle="Check and Review" prompt="_x000d__x000a_Provide initials, date and details of any checking or review undertaken. Copy and insert additional rows if necessary" sqref="B13" xr:uid="{4749A727-286E-4A53-8839-8DB1EFE11C7D}"/>
    <dataValidation type="list" allowBlank="1" showInputMessage="1" promptTitle="Status" prompt="_x000d__x000a_Update to indicate the current status of the sheet" sqref="B14" xr:uid="{07974A1C-2E79-4EDD-836B-04AC142C0E11}">
      <formula1>"In Progress,To Be Checked,To Be Updated,Complete"</formula1>
    </dataValidation>
  </dataValidations>
  <hyperlinks>
    <hyperlink ref="A1" location="'Cover'!A1" tooltip="Go to Cover sheet" display="Cover" xr:uid="{05601CEA-52D8-4689-BB1C-B908552705A5}"/>
    <hyperlink ref="B1" location="'Versions'!A1" tooltip="Go to Versions sheet" display="Versions" xr:uid="{56C92C81-CAC9-4AEC-B2A2-56C1086D049F}"/>
    <hyperlink ref="K3:K5" r:id="rId1" display="Cambridgeshire LCWIP" xr:uid="{4E7A9FF9-6CBF-4017-9794-A920A14E836C}"/>
    <hyperlink ref="K39" r:id="rId2" xr:uid="{104B575B-D6B2-4ED8-92E0-E58D4FC33656}"/>
    <hyperlink ref="K38" r:id="rId3" xr:uid="{D8240B3E-3DA4-4668-A1F8-C2B3DA6761FE}"/>
    <hyperlink ref="K37" r:id="rId4" xr:uid="{E35722F8-1700-4816-B2F7-A927B7A6CCBD}"/>
    <hyperlink ref="K36" r:id="rId5" xr:uid="{BD8F02D8-EB0A-4CD8-8D1C-3191EF92AF26}"/>
    <hyperlink ref="K35" r:id="rId6" xr:uid="{457B78BE-D552-42FE-BA48-30A066F1D17F}"/>
    <hyperlink ref="K33" r:id="rId7" xr:uid="{1534DDA1-7BC4-45DD-80D7-19A105C31FA0}"/>
    <hyperlink ref="K32" r:id="rId8" xr:uid="{564B6696-3772-41EA-A579-018160AAB307}"/>
    <hyperlink ref="K31" r:id="rId9" xr:uid="{EA80D37A-273E-4FA8-A1D1-A104BDF66601}"/>
    <hyperlink ref="K30" r:id="rId10" xr:uid="{EAE81F2F-3758-47AC-94BA-48B91D4943F5}"/>
    <hyperlink ref="K43" r:id="rId11" xr:uid="{ACB90968-F77A-4943-85C0-BEF8AB41B25D}"/>
    <hyperlink ref="K42" r:id="rId12" xr:uid="{30FACDA5-5602-44F5-8029-83C6259AB687}"/>
    <hyperlink ref="K41" r:id="rId13" xr:uid="{34F5F295-64ED-4761-BBC0-DDE0DBBE5223}"/>
    <hyperlink ref="K40" r:id="rId14" xr:uid="{AE2FE229-DA81-4858-A92B-9A68E7DBF853}"/>
    <hyperlink ref="K46" r:id="rId15" xr:uid="{990BD5EF-219D-40E4-A363-41347AE8E81C}"/>
    <hyperlink ref="K45" r:id="rId16" xr:uid="{F5D51AA3-258F-4947-81E5-BC6FBA66D0EA}"/>
    <hyperlink ref="K44" r:id="rId17" xr:uid="{95BE655F-98E2-463E-BFFC-691457F6B57F}"/>
    <hyperlink ref="K70" r:id="rId18" xr:uid="{F7F722DD-F7EA-4F6B-B2BE-AC78AF80EF1A}"/>
  </hyperlinks>
  <pageMargins left="0.7" right="0.7" top="0.75" bottom="0.75" header="0.3" footer="0.3"/>
  <pageSetup paperSize="9" orientation="portrait" verticalDpi="0" r:id="rId19"/>
  <headerFooter>
    <oddFooter>&amp;C&amp;"Arial,Regular"&amp;9&amp;K000000&amp;"Arial,Regular"&amp;9&amp;K000000AtkinsRéalis - Baseline / Référence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FC008DCB1F06478CAA042E6DDEB0E0" ma:contentTypeVersion="10" ma:contentTypeDescription="Create a new document." ma:contentTypeScope="" ma:versionID="f5cc53719c860d7289eb047510846895">
  <xsd:schema xmlns:xsd="http://www.w3.org/2001/XMLSchema" xmlns:xs="http://www.w3.org/2001/XMLSchema" xmlns:p="http://schemas.microsoft.com/office/2006/metadata/properties" xmlns:ns2="29e6388d-bc2d-40ab-ba99-789b5752b02c" xmlns:ns3="baa08c80-51d5-4549-8c48-539b7fba2923" targetNamespace="http://schemas.microsoft.com/office/2006/metadata/properties" ma:root="true" ma:fieldsID="286b1ec7265c489f991f1187a4cc274d" ns2:_="" ns3:_="">
    <xsd:import namespace="29e6388d-bc2d-40ab-ba99-789b5752b02c"/>
    <xsd:import namespace="baa08c80-51d5-4549-8c48-539b7fba29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e6388d-bc2d-40ab-ba99-789b5752b0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8f7636e4-27fd-40f6-b66a-8c08e824a21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a08c80-51d5-4549-8c48-539b7fba292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ef92119-5be7-442a-b2f1-1fae1c3b573d}" ma:internalName="TaxCatchAll" ma:showField="CatchAllData" ma:web="baa08c80-51d5-4549-8c48-539b7fba29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9e6388d-bc2d-40ab-ba99-789b5752b02c">
      <Terms xmlns="http://schemas.microsoft.com/office/infopath/2007/PartnerControls"/>
    </lcf76f155ced4ddcb4097134ff3c332f>
    <TaxCatchAll xmlns="baa08c80-51d5-4549-8c48-539b7fba2923" xsi:nil="true"/>
  </documentManagement>
</p:properties>
</file>

<file path=customXml/itemProps1.xml><?xml version="1.0" encoding="utf-8"?>
<ds:datastoreItem xmlns:ds="http://schemas.openxmlformats.org/officeDocument/2006/customXml" ds:itemID="{ACADE378-8806-4CCA-8304-0A52931659D9}">
  <ds:schemaRefs>
    <ds:schemaRef ds:uri="http://schemas.microsoft.com/sharepoint/v3/contenttype/forms"/>
  </ds:schemaRefs>
</ds:datastoreItem>
</file>

<file path=customXml/itemProps2.xml><?xml version="1.0" encoding="utf-8"?>
<ds:datastoreItem xmlns:ds="http://schemas.openxmlformats.org/officeDocument/2006/customXml" ds:itemID="{AA083433-69E4-4C75-84F7-E414DE8D66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e6388d-bc2d-40ab-ba99-789b5752b02c"/>
    <ds:schemaRef ds:uri="baa08c80-51d5-4549-8c48-539b7fba29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951594-6A33-4D0E-98A3-CC7A573464A8}">
  <ds:schemaRefs>
    <ds:schemaRef ds:uri="e82f165d-593c-44b0-b1b6-4ae6967abe6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3a172f6-129b-44cd-8002-a2038e0c6c5a"/>
    <ds:schemaRef ds:uri="http://www.w3.org/XML/1998/namespace"/>
    <ds:schemaRef ds:uri="http://purl.org/dc/dcmitype/"/>
    <ds:schemaRef ds:uri="29e6388d-bc2d-40ab-ba99-789b5752b02c"/>
    <ds:schemaRef ds:uri="baa08c80-51d5-4549-8c48-539b7fba2923"/>
  </ds:schemaRefs>
</ds:datastoreItem>
</file>

<file path=docMetadata/LabelInfo.xml><?xml version="1.0" encoding="utf-8"?>
<clbl:labelList xmlns:clbl="http://schemas.microsoft.com/office/2020/mipLabelMetadata">
  <clbl:label id="{6aceba42-ef97-4862-842d-38a0289df756}" enabled="1" method="Privileged" siteId="{87d70b0f-5efc-4991-a065-e205bc3db30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Versions</vt:lpstr>
      <vt:lpstr>Mitigation log</vt:lpstr>
      <vt:lpstr>Cover!Print_Area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Peach, Amelia</dc:creator>
  <cp:keywords/>
  <dc:description/>
  <cp:lastModifiedBy>Lucie Ackers</cp:lastModifiedBy>
  <cp:revision/>
  <cp:lastPrinted>2019-05-31T08:08:58Z</cp:lastPrinted>
  <dcterms:created xsi:type="dcterms:W3CDTF">2015-03-25T14:11:52Z</dcterms:created>
  <dcterms:modified xsi:type="dcterms:W3CDTF">2026-08-26T08:31:42Z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SheetName">
    <vt:lpwstr>Cover</vt:lpwstr>
  </property>
  <property fmtid="{D5CDD505-2E9C-101B-9397-08002B2CF9AE}" pid="3" name="NewSheetDefault">
    <vt:lpwstr>Vertical</vt:lpwstr>
  </property>
  <property fmtid="{D5CDD505-2E9C-101B-9397-08002B2CF9AE}" pid="4" name="NewSheetAsk">
    <vt:lpwstr>Ask</vt:lpwstr>
  </property>
  <property fmtid="{D5CDD505-2E9C-101B-9397-08002B2CF9AE}" pid="5" name="TemplateVersion">
    <vt:lpwstr>v4.5</vt:lpwstr>
  </property>
  <property fmtid="{D5CDD505-2E9C-101B-9397-08002B2CF9AE}" pid="6" name="SheetsCount">
    <vt:lpwstr>3</vt:lpwstr>
  </property>
  <property fmtid="{D5CDD505-2E9C-101B-9397-08002B2CF9AE}" pid="7" name="Folder_Number">
    <vt:lpwstr/>
  </property>
  <property fmtid="{D5CDD505-2E9C-101B-9397-08002B2CF9AE}" pid="8" name="Folder_Code">
    <vt:lpwstr/>
  </property>
  <property fmtid="{D5CDD505-2E9C-101B-9397-08002B2CF9AE}" pid="9" name="Folder_Name">
    <vt:lpwstr/>
  </property>
  <property fmtid="{D5CDD505-2E9C-101B-9397-08002B2CF9AE}" pid="10" name="Folder_Description">
    <vt:lpwstr/>
  </property>
  <property fmtid="{D5CDD505-2E9C-101B-9397-08002B2CF9AE}" pid="11" name="/Folder_Name/">
    <vt:lpwstr/>
  </property>
  <property fmtid="{D5CDD505-2E9C-101B-9397-08002B2CF9AE}" pid="12" name="/Folder_Description/">
    <vt:lpwstr/>
  </property>
  <property fmtid="{D5CDD505-2E9C-101B-9397-08002B2CF9AE}" pid="13" name="Folder_Version">
    <vt:lpwstr/>
  </property>
  <property fmtid="{D5CDD505-2E9C-101B-9397-08002B2CF9AE}" pid="14" name="Folder_VersionSeq">
    <vt:lpwstr/>
  </property>
  <property fmtid="{D5CDD505-2E9C-101B-9397-08002B2CF9AE}" pid="15" name="Folder_Manager">
    <vt:lpwstr/>
  </property>
  <property fmtid="{D5CDD505-2E9C-101B-9397-08002B2CF9AE}" pid="16" name="Folder_ManagerDesc">
    <vt:lpwstr/>
  </property>
  <property fmtid="{D5CDD505-2E9C-101B-9397-08002B2CF9AE}" pid="17" name="Folder_Storage">
    <vt:lpwstr/>
  </property>
  <property fmtid="{D5CDD505-2E9C-101B-9397-08002B2CF9AE}" pid="18" name="Folder_StorageDesc">
    <vt:lpwstr/>
  </property>
  <property fmtid="{D5CDD505-2E9C-101B-9397-08002B2CF9AE}" pid="19" name="Folder_Creator">
    <vt:lpwstr/>
  </property>
  <property fmtid="{D5CDD505-2E9C-101B-9397-08002B2CF9AE}" pid="20" name="Folder_CreatorDesc">
    <vt:lpwstr/>
  </property>
  <property fmtid="{D5CDD505-2E9C-101B-9397-08002B2CF9AE}" pid="21" name="Folder_CreateDate">
    <vt:lpwstr/>
  </property>
  <property fmtid="{D5CDD505-2E9C-101B-9397-08002B2CF9AE}" pid="22" name="Folder_Updater">
    <vt:lpwstr/>
  </property>
  <property fmtid="{D5CDD505-2E9C-101B-9397-08002B2CF9AE}" pid="23" name="Folder_UpdaterDesc">
    <vt:lpwstr/>
  </property>
  <property fmtid="{D5CDD505-2E9C-101B-9397-08002B2CF9AE}" pid="24" name="Folder_UpdateDate">
    <vt:lpwstr/>
  </property>
  <property fmtid="{D5CDD505-2E9C-101B-9397-08002B2CF9AE}" pid="25" name="Document_Number">
    <vt:lpwstr/>
  </property>
  <property fmtid="{D5CDD505-2E9C-101B-9397-08002B2CF9AE}" pid="26" name="Document_Name">
    <vt:lpwstr/>
  </property>
  <property fmtid="{D5CDD505-2E9C-101B-9397-08002B2CF9AE}" pid="27" name="Document_FileName">
    <vt:lpwstr/>
  </property>
  <property fmtid="{D5CDD505-2E9C-101B-9397-08002B2CF9AE}" pid="28" name="Document_Version">
    <vt:lpwstr/>
  </property>
  <property fmtid="{D5CDD505-2E9C-101B-9397-08002B2CF9AE}" pid="29" name="Document_VersionSeq">
    <vt:lpwstr/>
  </property>
  <property fmtid="{D5CDD505-2E9C-101B-9397-08002B2CF9AE}" pid="30" name="Document_Creator">
    <vt:lpwstr/>
  </property>
  <property fmtid="{D5CDD505-2E9C-101B-9397-08002B2CF9AE}" pid="31" name="Document_CreatorDesc">
    <vt:lpwstr/>
  </property>
  <property fmtid="{D5CDD505-2E9C-101B-9397-08002B2CF9AE}" pid="32" name="Document_CreateDate">
    <vt:lpwstr/>
  </property>
  <property fmtid="{D5CDD505-2E9C-101B-9397-08002B2CF9AE}" pid="33" name="Document_Updater">
    <vt:lpwstr/>
  </property>
  <property fmtid="{D5CDD505-2E9C-101B-9397-08002B2CF9AE}" pid="34" name="Document_UpdaterDesc">
    <vt:lpwstr/>
  </property>
  <property fmtid="{D5CDD505-2E9C-101B-9397-08002B2CF9AE}" pid="35" name="Document_UpdateDate">
    <vt:lpwstr/>
  </property>
  <property fmtid="{D5CDD505-2E9C-101B-9397-08002B2CF9AE}" pid="36" name="Document_Size">
    <vt:lpwstr/>
  </property>
  <property fmtid="{D5CDD505-2E9C-101B-9397-08002B2CF9AE}" pid="37" name="Document_Storage">
    <vt:lpwstr/>
  </property>
  <property fmtid="{D5CDD505-2E9C-101B-9397-08002B2CF9AE}" pid="38" name="Document_StorageDesc">
    <vt:lpwstr/>
  </property>
  <property fmtid="{D5CDD505-2E9C-101B-9397-08002B2CF9AE}" pid="39" name="Document_Department">
    <vt:lpwstr/>
  </property>
  <property fmtid="{D5CDD505-2E9C-101B-9397-08002B2CF9AE}" pid="40" name="Document_DepartmentDesc">
    <vt:lpwstr/>
  </property>
  <property fmtid="{D5CDD505-2E9C-101B-9397-08002B2CF9AE}" pid="41" name="ContentTypeId">
    <vt:lpwstr>0x010100FEFC008DCB1F06478CAA042E6DDEB0E0</vt:lpwstr>
  </property>
  <property fmtid="{D5CDD505-2E9C-101B-9397-08002B2CF9AE}" pid="42" name="RiskCheck">
    <vt:lpwstr>4:33:11 PM</vt:lpwstr>
  </property>
  <property fmtid="{D5CDD505-2E9C-101B-9397-08002B2CF9AE}" pid="43" name="DocRiskLevel">
    <vt:lpwstr>AtkinsRéalis - Baseline / Référence</vt:lpwstr>
  </property>
  <property fmtid="{D5CDD505-2E9C-101B-9397-08002B2CF9AE}" pid="44" name="DocRiskLevelWizardText">
    <vt:lpwstr>Baseline</vt:lpwstr>
  </property>
  <property fmtid="{D5CDD505-2E9C-101B-9397-08002B2CF9AE}" pid="45" name="DocRiskLevelWizardMarker">
    <vt:lpwstr>AtkinsRéalis - Baseline / Référence</vt:lpwstr>
  </property>
  <property fmtid="{D5CDD505-2E9C-101B-9397-08002B2CF9AE}" pid="46" name="MediaServiceImageTags">
    <vt:lpwstr/>
  </property>
</Properties>
</file>